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965" activeTab="0"/>
  </bookViews>
  <sheets>
    <sheet name="Sheet1" sheetId="1" r:id="rId1"/>
  </sheets>
  <definedNames>
    <definedName name="_xlnm.Print_Area" localSheetId="0">'Sheet1'!$A$1:$J$129</definedName>
  </definedNames>
  <calcPr fullCalcOnLoad="1"/>
</workbook>
</file>

<file path=xl/sharedStrings.xml><?xml version="1.0" encoding="utf-8"?>
<sst xmlns="http://schemas.openxmlformats.org/spreadsheetml/2006/main" count="128" uniqueCount="37">
  <si>
    <t>Bridgeport-Stamford-Norwalk MSA</t>
  </si>
  <si>
    <t>Bridgeport</t>
  </si>
  <si>
    <t>Danbury</t>
  </si>
  <si>
    <t>Stamford Norwalk</t>
  </si>
  <si>
    <t>Hartford-West Hartford-East Hartford MSA</t>
  </si>
  <si>
    <t>Hartford-West/East Hartford</t>
  </si>
  <si>
    <t>Southern Middlesex County</t>
  </si>
  <si>
    <t>New Haven-Milford MSA</t>
  </si>
  <si>
    <t>Milford-Ansonia-Seymour</t>
  </si>
  <si>
    <t>New Haven-Meriden</t>
  </si>
  <si>
    <t>Waterbury</t>
  </si>
  <si>
    <t>Norwich-New London MSA</t>
  </si>
  <si>
    <t>Colchester-Lebanon</t>
  </si>
  <si>
    <t>County Parts</t>
  </si>
  <si>
    <t>Litchfield County</t>
  </si>
  <si>
    <t>Windham County</t>
  </si>
  <si>
    <t>50% of AMI (HOME)</t>
  </si>
  <si>
    <t>AMI - Area Median Income</t>
  </si>
  <si>
    <t xml:space="preserve">HOME - Federal HOME Investment Partnerships Program </t>
  </si>
  <si>
    <t>3 of 3</t>
  </si>
  <si>
    <t>100% of AMI (AHP)</t>
  </si>
  <si>
    <t>60% of AMI (HOME)</t>
  </si>
  <si>
    <t>80% of AMI (HOME)</t>
  </si>
  <si>
    <t>120% of AMI (HTF)</t>
  </si>
  <si>
    <t>PMSA/MSA Area</t>
  </si>
  <si>
    <t>Norwich - New London</t>
  </si>
  <si>
    <t>DOH Program Income Limits based on HUD Median Incomes</t>
  </si>
  <si>
    <t>110% of AMI (ECL)</t>
  </si>
  <si>
    <t xml:space="preserve">    Household Size</t>
  </si>
  <si>
    <t xml:space="preserve"> </t>
  </si>
  <si>
    <t>30% of AMI (HOME)</t>
  </si>
  <si>
    <t>2014 Median Income Limits (effective 5/1/14)</t>
  </si>
  <si>
    <t>25% of AMI</t>
  </si>
  <si>
    <t>AHP - State Affordable Housing Program (FLEX)</t>
  </si>
  <si>
    <t>HTF - State Housing Trust Fund Program (HTF)</t>
  </si>
  <si>
    <t>ECL - Energy Conservation Loan Program (ECL)</t>
  </si>
  <si>
    <t>** Please note that the areas highlighted in yellow have not been updated for 2014 pending the release of HUD Median Income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</si>
</sst>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_);_(@_)"/>
    <numFmt numFmtId="168" formatCode="_(&quot;$&quot;* #,##0.0_);_(&quot;$&quot;* \(#,##0.0\);_(&quot;$&quot;* &quot;-&quot;?_);_(@_)"/>
    <numFmt numFmtId="169" formatCode="&quot;$&quot;#,##0"/>
  </numFmts>
  <fonts count="41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" fontId="1" fillId="0" borderId="0" xfId="0" applyNumberFormat="1" applyFont="1" applyBorder="1" applyAlignment="1" quotePrefix="1">
      <alignment horizontal="left"/>
    </xf>
    <xf numFmtId="17" fontId="0" fillId="0" borderId="0" xfId="0" applyNumberFormat="1" applyBorder="1" applyAlignment="1" quotePrefix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9" fontId="4" fillId="0" borderId="0" xfId="0" applyNumberFormat="1" applyFont="1" applyBorder="1" applyAlignment="1">
      <alignment horizontal="left"/>
    </xf>
    <xf numFmtId="166" fontId="0" fillId="0" borderId="0" xfId="44" applyNumberFormat="1" applyFont="1" applyFill="1" applyBorder="1" applyAlignment="1">
      <alignment horizontal="right"/>
    </xf>
    <xf numFmtId="166" fontId="0" fillId="0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44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42" fontId="0" fillId="0" borderId="0" xfId="0" applyNumberForma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right"/>
    </xf>
    <xf numFmtId="166" fontId="0" fillId="33" borderId="0" xfId="44" applyNumberFormat="1" applyFont="1" applyFill="1" applyBorder="1" applyAlignment="1">
      <alignment horizontal="right"/>
    </xf>
    <xf numFmtId="166" fontId="0" fillId="33" borderId="0" xfId="44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center"/>
    </xf>
    <xf numFmtId="42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0</xdr:rowOff>
    </xdr:from>
    <xdr:to>
      <xdr:col>9</xdr:col>
      <xdr:colOff>685800</xdr:colOff>
      <xdr:row>4</xdr:row>
      <xdr:rowOff>57150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1620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G135" sqref="G135"/>
    </sheetView>
  </sheetViews>
  <sheetFormatPr defaultColWidth="9.140625" defaultRowHeight="12.75"/>
  <cols>
    <col min="1" max="1" width="24.7109375" style="2" customWidth="1"/>
    <col min="2" max="2" width="18.8515625" style="2" customWidth="1"/>
    <col min="3" max="5" width="10.7109375" style="11" customWidth="1"/>
    <col min="6" max="6" width="11.421875" style="19" customWidth="1"/>
    <col min="7" max="10" width="10.7109375" style="11" customWidth="1"/>
    <col min="11" max="11" width="14.57421875" style="2" customWidth="1"/>
    <col min="12" max="16384" width="9.140625" style="2" customWidth="1"/>
  </cols>
  <sheetData>
    <row r="1" ht="18">
      <c r="A1" s="1" t="s">
        <v>26</v>
      </c>
    </row>
    <row r="2" ht="6.75" customHeight="1">
      <c r="A2" s="1"/>
    </row>
    <row r="3" spans="1:2" ht="18">
      <c r="A3" s="4" t="s">
        <v>31</v>
      </c>
      <c r="B3" s="5"/>
    </row>
    <row r="4" ht="6" customHeight="1">
      <c r="A4" s="1"/>
    </row>
    <row r="5" spans="1:7" ht="15">
      <c r="A5" s="13" t="s">
        <v>24</v>
      </c>
      <c r="F5" s="29" t="s">
        <v>28</v>
      </c>
      <c r="G5" s="30"/>
    </row>
    <row r="6" spans="3:10" ht="12.75">
      <c r="C6" s="27">
        <v>1</v>
      </c>
      <c r="D6" s="27">
        <v>2</v>
      </c>
      <c r="E6" s="27">
        <v>3</v>
      </c>
      <c r="F6" s="28">
        <v>4</v>
      </c>
      <c r="G6" s="27">
        <v>5</v>
      </c>
      <c r="H6" s="27">
        <v>6</v>
      </c>
      <c r="I6" s="27">
        <v>7</v>
      </c>
      <c r="J6" s="27">
        <v>8</v>
      </c>
    </row>
    <row r="7" spans="1:10" ht="12.75">
      <c r="A7" s="6" t="s">
        <v>0</v>
      </c>
      <c r="B7" s="6"/>
      <c r="C7" s="20"/>
      <c r="D7" s="20"/>
      <c r="E7" s="20"/>
      <c r="F7" s="21"/>
      <c r="G7" s="20"/>
      <c r="H7" s="20"/>
      <c r="I7" s="20"/>
      <c r="J7" s="20"/>
    </row>
    <row r="8" spans="1:10" ht="12.75">
      <c r="A8" s="7" t="s">
        <v>1</v>
      </c>
      <c r="B8" s="3" t="s">
        <v>32</v>
      </c>
      <c r="C8" s="35">
        <f aca="true" t="shared" si="0" ref="C8:J8">C13*0.25</f>
        <v>14647.499999999998</v>
      </c>
      <c r="D8" s="35">
        <f t="shared" si="0"/>
        <v>16740</v>
      </c>
      <c r="E8" s="35">
        <f t="shared" si="0"/>
        <v>18832.5</v>
      </c>
      <c r="F8" s="35">
        <f t="shared" si="0"/>
        <v>20925</v>
      </c>
      <c r="G8" s="35">
        <f t="shared" si="0"/>
        <v>22599</v>
      </c>
      <c r="H8" s="35">
        <f t="shared" si="0"/>
        <v>24273</v>
      </c>
      <c r="I8" s="35">
        <f t="shared" si="0"/>
        <v>25947</v>
      </c>
      <c r="J8" s="35">
        <f t="shared" si="0"/>
        <v>27621</v>
      </c>
    </row>
    <row r="9" spans="2:10" ht="12.75">
      <c r="B9" s="3" t="s">
        <v>30</v>
      </c>
      <c r="C9" s="31">
        <v>17600</v>
      </c>
      <c r="D9" s="31">
        <v>20100</v>
      </c>
      <c r="E9" s="31">
        <v>22600</v>
      </c>
      <c r="F9" s="32">
        <v>25100</v>
      </c>
      <c r="G9" s="31">
        <v>27150</v>
      </c>
      <c r="H9" s="31">
        <v>29150</v>
      </c>
      <c r="I9" s="31">
        <v>31150</v>
      </c>
      <c r="J9" s="31">
        <v>33150</v>
      </c>
    </row>
    <row r="10" spans="2:10" s="3" customFormat="1" ht="12.75">
      <c r="B10" s="8" t="s">
        <v>16</v>
      </c>
      <c r="C10" s="18">
        <v>29300</v>
      </c>
      <c r="D10" s="18">
        <v>33500</v>
      </c>
      <c r="E10" s="18">
        <v>37700</v>
      </c>
      <c r="F10" s="18">
        <v>41850</v>
      </c>
      <c r="G10" s="18">
        <v>45200</v>
      </c>
      <c r="H10" s="18">
        <v>48550</v>
      </c>
      <c r="I10" s="18">
        <v>51900</v>
      </c>
      <c r="J10" s="18">
        <v>55250</v>
      </c>
    </row>
    <row r="11" spans="2:10" s="3" customFormat="1" ht="12.75">
      <c r="B11" s="3" t="s">
        <v>21</v>
      </c>
      <c r="C11" s="18">
        <v>35160</v>
      </c>
      <c r="D11" s="18">
        <v>40200</v>
      </c>
      <c r="E11" s="18">
        <v>45240</v>
      </c>
      <c r="F11" s="18">
        <v>50220</v>
      </c>
      <c r="G11" s="18">
        <v>54240</v>
      </c>
      <c r="H11" s="18">
        <v>58260</v>
      </c>
      <c r="I11" s="18">
        <v>62280</v>
      </c>
      <c r="J11" s="18">
        <v>66300</v>
      </c>
    </row>
    <row r="12" spans="2:10" s="3" customFormat="1" ht="12.75">
      <c r="B12" s="3" t="s">
        <v>22</v>
      </c>
      <c r="C12" s="17">
        <v>44750</v>
      </c>
      <c r="D12" s="17">
        <v>51150</v>
      </c>
      <c r="E12" s="17">
        <v>57550</v>
      </c>
      <c r="F12" s="18">
        <v>63900</v>
      </c>
      <c r="G12" s="17">
        <v>69050</v>
      </c>
      <c r="H12" s="17">
        <v>74150</v>
      </c>
      <c r="I12" s="17">
        <v>79250</v>
      </c>
      <c r="J12" s="17">
        <v>84350</v>
      </c>
    </row>
    <row r="13" spans="1:10" ht="12.75">
      <c r="A13" s="7"/>
      <c r="B13" s="7" t="s">
        <v>20</v>
      </c>
      <c r="C13" s="22">
        <f>F13*0.7</f>
        <v>58589.99999999999</v>
      </c>
      <c r="D13" s="22">
        <f>F13*0.8</f>
        <v>66960</v>
      </c>
      <c r="E13" s="22">
        <f>F13*0.9</f>
        <v>75330</v>
      </c>
      <c r="F13" s="18">
        <v>83700</v>
      </c>
      <c r="G13" s="22">
        <f>F13*1.08</f>
        <v>90396</v>
      </c>
      <c r="H13" s="22">
        <f>F13*1.16</f>
        <v>97092</v>
      </c>
      <c r="I13" s="22">
        <f>F13*1.24</f>
        <v>103788</v>
      </c>
      <c r="J13" s="22">
        <f>F13*1.32</f>
        <v>110484</v>
      </c>
    </row>
    <row r="14" spans="1:10" ht="12.75">
      <c r="A14" s="7"/>
      <c r="B14" s="7" t="s">
        <v>27</v>
      </c>
      <c r="C14" s="22">
        <f>F14*0.7</f>
        <v>64449.00000000001</v>
      </c>
      <c r="D14" s="22">
        <f>F14*0.8</f>
        <v>73656.00000000001</v>
      </c>
      <c r="E14" s="22">
        <f>F14*0.9</f>
        <v>82863.00000000001</v>
      </c>
      <c r="F14" s="18">
        <f>F13*1.1</f>
        <v>92070.00000000001</v>
      </c>
      <c r="G14" s="22">
        <f>F14*1.08</f>
        <v>99435.60000000002</v>
      </c>
      <c r="H14" s="22">
        <f>F14*1.16</f>
        <v>106801.20000000001</v>
      </c>
      <c r="I14" s="22">
        <f>F14*1.24</f>
        <v>114166.80000000002</v>
      </c>
      <c r="J14" s="22">
        <f>F14*1.32</f>
        <v>121532.40000000002</v>
      </c>
    </row>
    <row r="15" spans="2:10" ht="12.75">
      <c r="B15" s="2" t="s">
        <v>23</v>
      </c>
      <c r="C15" s="22">
        <f>F15*0.7</f>
        <v>70308</v>
      </c>
      <c r="D15" s="22">
        <f>F15*0.8</f>
        <v>80352</v>
      </c>
      <c r="E15" s="22">
        <f>F15*0.9</f>
        <v>90396</v>
      </c>
      <c r="F15" s="18">
        <f>F13*1.2</f>
        <v>100440</v>
      </c>
      <c r="G15" s="22">
        <f>F15*1.08</f>
        <v>108475.20000000001</v>
      </c>
      <c r="H15" s="22">
        <f>F15*1.16</f>
        <v>116510.4</v>
      </c>
      <c r="I15" s="22">
        <f>F15*1.24</f>
        <v>124545.6</v>
      </c>
      <c r="J15" s="22">
        <f>F15*1.32</f>
        <v>132580.80000000002</v>
      </c>
    </row>
    <row r="16" spans="1:10" ht="12.75">
      <c r="A16" s="3" t="s">
        <v>29</v>
      </c>
      <c r="C16" s="23"/>
      <c r="D16" s="23"/>
      <c r="E16" s="23"/>
      <c r="F16" s="24"/>
      <c r="G16" s="23"/>
      <c r="H16" s="23"/>
      <c r="I16" s="23"/>
      <c r="J16" s="23"/>
    </row>
    <row r="17" spans="1:10" ht="12.75">
      <c r="A17" s="7" t="s">
        <v>2</v>
      </c>
      <c r="B17" s="3" t="s">
        <v>32</v>
      </c>
      <c r="C17" s="35">
        <f aca="true" t="shared" si="1" ref="C17:J17">C22*0.25</f>
        <v>19932.5</v>
      </c>
      <c r="D17" s="35">
        <f t="shared" si="1"/>
        <v>22780</v>
      </c>
      <c r="E17" s="35">
        <f t="shared" si="1"/>
        <v>25627.5</v>
      </c>
      <c r="F17" s="35">
        <f t="shared" si="1"/>
        <v>28475</v>
      </c>
      <c r="G17" s="35">
        <f t="shared" si="1"/>
        <v>30753.000000000004</v>
      </c>
      <c r="H17" s="35">
        <f t="shared" si="1"/>
        <v>33031</v>
      </c>
      <c r="I17" s="35">
        <f t="shared" si="1"/>
        <v>35309</v>
      </c>
      <c r="J17" s="35">
        <f t="shared" si="1"/>
        <v>37587</v>
      </c>
    </row>
    <row r="18" spans="1:10" ht="12.75">
      <c r="A18" s="7"/>
      <c r="B18" s="3" t="s">
        <v>30</v>
      </c>
      <c r="C18" s="31">
        <v>23700</v>
      </c>
      <c r="D18" s="31">
        <v>27100</v>
      </c>
      <c r="E18" s="31">
        <v>30500</v>
      </c>
      <c r="F18" s="32">
        <v>33850</v>
      </c>
      <c r="G18" s="31">
        <v>36600</v>
      </c>
      <c r="H18" s="31">
        <v>39300</v>
      </c>
      <c r="I18" s="31">
        <v>42000</v>
      </c>
      <c r="J18" s="31">
        <v>44700</v>
      </c>
    </row>
    <row r="19" spans="2:10" ht="12.75">
      <c r="B19" s="8" t="s">
        <v>16</v>
      </c>
      <c r="C19" s="17">
        <v>39550</v>
      </c>
      <c r="D19" s="17">
        <v>45200</v>
      </c>
      <c r="E19" s="17">
        <v>50850</v>
      </c>
      <c r="F19" s="18">
        <v>56450</v>
      </c>
      <c r="G19" s="17">
        <v>61000</v>
      </c>
      <c r="H19" s="17">
        <v>65500</v>
      </c>
      <c r="I19" s="17">
        <v>70000</v>
      </c>
      <c r="J19" s="17">
        <v>74550</v>
      </c>
    </row>
    <row r="20" spans="2:10" ht="12.75">
      <c r="B20" s="3" t="s">
        <v>21</v>
      </c>
      <c r="C20" s="17">
        <v>47460</v>
      </c>
      <c r="D20" s="17">
        <v>54240</v>
      </c>
      <c r="E20" s="17">
        <v>61020</v>
      </c>
      <c r="F20" s="18">
        <v>67740</v>
      </c>
      <c r="G20" s="17">
        <v>73200</v>
      </c>
      <c r="H20" s="17">
        <v>78600</v>
      </c>
      <c r="I20" s="17">
        <v>84000</v>
      </c>
      <c r="J20" s="17">
        <v>89460</v>
      </c>
    </row>
    <row r="21" spans="2:10" ht="12.75">
      <c r="B21" s="3" t="s">
        <v>22</v>
      </c>
      <c r="C21" s="17">
        <v>49600</v>
      </c>
      <c r="D21" s="17">
        <v>56650</v>
      </c>
      <c r="E21" s="17">
        <v>63750</v>
      </c>
      <c r="F21" s="18">
        <v>70800</v>
      </c>
      <c r="G21" s="17">
        <v>76500</v>
      </c>
      <c r="H21" s="17">
        <v>82150</v>
      </c>
      <c r="I21" s="17">
        <v>87800</v>
      </c>
      <c r="J21" s="17">
        <v>93500</v>
      </c>
    </row>
    <row r="22" spans="2:10" ht="12.75">
      <c r="B22" s="7" t="s">
        <v>20</v>
      </c>
      <c r="C22" s="22">
        <f>F22*0.7</f>
        <v>79730</v>
      </c>
      <c r="D22" s="22">
        <f>F22*0.8</f>
        <v>91120</v>
      </c>
      <c r="E22" s="22">
        <f>F22*0.9</f>
        <v>102510</v>
      </c>
      <c r="F22" s="18">
        <v>113900</v>
      </c>
      <c r="G22" s="22">
        <f>F22*1.08</f>
        <v>123012.00000000001</v>
      </c>
      <c r="H22" s="22">
        <f>F22*1.16</f>
        <v>132124</v>
      </c>
      <c r="I22" s="22">
        <f>F22*1.24</f>
        <v>141236</v>
      </c>
      <c r="J22" s="22">
        <f>F22*1.32</f>
        <v>150348</v>
      </c>
    </row>
    <row r="23" spans="2:10" ht="12.75">
      <c r="B23" s="7" t="s">
        <v>27</v>
      </c>
      <c r="C23" s="22">
        <f>F23*0.7</f>
        <v>87703</v>
      </c>
      <c r="D23" s="22">
        <f>F23*0.8</f>
        <v>100232.00000000001</v>
      </c>
      <c r="E23" s="22">
        <f>F23*0.9</f>
        <v>112761.00000000001</v>
      </c>
      <c r="F23" s="18">
        <f>F22*1.1</f>
        <v>125290.00000000001</v>
      </c>
      <c r="G23" s="22">
        <f>F23*1.08</f>
        <v>135313.2</v>
      </c>
      <c r="H23" s="22">
        <f>F23*1.16</f>
        <v>145336.4</v>
      </c>
      <c r="I23" s="22">
        <f>F23*1.24</f>
        <v>155359.6</v>
      </c>
      <c r="J23" s="22">
        <f>F23*1.32</f>
        <v>165382.80000000002</v>
      </c>
    </row>
    <row r="24" spans="2:10" ht="12.75">
      <c r="B24" s="2" t="s">
        <v>23</v>
      </c>
      <c r="C24" s="22">
        <f>F24*0.7</f>
        <v>95676</v>
      </c>
      <c r="D24" s="22">
        <f>F24*0.8</f>
        <v>109344</v>
      </c>
      <c r="E24" s="22">
        <f>F24*0.9</f>
        <v>123012</v>
      </c>
      <c r="F24" s="18">
        <f>F22*1.2</f>
        <v>136680</v>
      </c>
      <c r="G24" s="22">
        <f>F24*1.08</f>
        <v>147614.40000000002</v>
      </c>
      <c r="H24" s="22">
        <f>F24*1.16</f>
        <v>158548.8</v>
      </c>
      <c r="I24" s="22">
        <f>F24*1.24</f>
        <v>169483.2</v>
      </c>
      <c r="J24" s="22">
        <f>F24*1.32</f>
        <v>180417.6</v>
      </c>
    </row>
    <row r="25" spans="3:10" ht="12.75">
      <c r="C25" s="23"/>
      <c r="D25" s="23"/>
      <c r="E25" s="23"/>
      <c r="F25" s="24"/>
      <c r="G25" s="23"/>
      <c r="H25" s="23"/>
      <c r="I25" s="23"/>
      <c r="J25" s="23"/>
    </row>
    <row r="26" spans="1:10" ht="12.75">
      <c r="A26" s="7" t="s">
        <v>3</v>
      </c>
      <c r="B26" s="3" t="s">
        <v>32</v>
      </c>
      <c r="C26" s="35">
        <f aca="true" t="shared" si="2" ref="C26:J26">C31*0.25</f>
        <v>21892.5</v>
      </c>
      <c r="D26" s="35">
        <f t="shared" si="2"/>
        <v>25020</v>
      </c>
      <c r="E26" s="35">
        <f t="shared" si="2"/>
        <v>28147.5</v>
      </c>
      <c r="F26" s="35">
        <f t="shared" si="2"/>
        <v>31275</v>
      </c>
      <c r="G26" s="35">
        <f t="shared" si="2"/>
        <v>33777</v>
      </c>
      <c r="H26" s="35">
        <f t="shared" si="2"/>
        <v>36279</v>
      </c>
      <c r="I26" s="35">
        <f t="shared" si="2"/>
        <v>38781</v>
      </c>
      <c r="J26" s="35">
        <f t="shared" si="2"/>
        <v>41283</v>
      </c>
    </row>
    <row r="27" spans="2:10" ht="12.75">
      <c r="B27" s="3" t="s">
        <v>30</v>
      </c>
      <c r="C27" s="31">
        <v>26100</v>
      </c>
      <c r="D27" s="31">
        <v>29800</v>
      </c>
      <c r="E27" s="31">
        <v>33550</v>
      </c>
      <c r="F27" s="32">
        <v>37250</v>
      </c>
      <c r="G27" s="31">
        <v>40250</v>
      </c>
      <c r="H27" s="31">
        <v>43250</v>
      </c>
      <c r="I27" s="31">
        <v>46200</v>
      </c>
      <c r="J27" s="31">
        <v>49200</v>
      </c>
    </row>
    <row r="28" spans="2:10" ht="12.75">
      <c r="B28" s="8" t="s">
        <v>16</v>
      </c>
      <c r="C28" s="17">
        <v>43450</v>
      </c>
      <c r="D28" s="17">
        <v>49650</v>
      </c>
      <c r="E28" s="17">
        <v>55850</v>
      </c>
      <c r="F28" s="18">
        <v>62050</v>
      </c>
      <c r="G28" s="17">
        <v>67050</v>
      </c>
      <c r="H28" s="17">
        <v>72000</v>
      </c>
      <c r="I28" s="17">
        <v>76950</v>
      </c>
      <c r="J28" s="17">
        <v>81950</v>
      </c>
    </row>
    <row r="29" spans="2:10" ht="12.75">
      <c r="B29" s="3" t="s">
        <v>21</v>
      </c>
      <c r="C29" s="17">
        <v>52140</v>
      </c>
      <c r="D29" s="17">
        <v>59850</v>
      </c>
      <c r="E29" s="17">
        <v>67020</v>
      </c>
      <c r="F29" s="18">
        <v>74460</v>
      </c>
      <c r="G29" s="17">
        <v>80460</v>
      </c>
      <c r="H29" s="17">
        <v>86400</v>
      </c>
      <c r="I29" s="17">
        <v>92340</v>
      </c>
      <c r="J29" s="17">
        <v>98340</v>
      </c>
    </row>
    <row r="30" spans="2:10" ht="12.75">
      <c r="B30" s="3" t="s">
        <v>22</v>
      </c>
      <c r="C30" s="17">
        <v>52150</v>
      </c>
      <c r="D30" s="17">
        <v>59600</v>
      </c>
      <c r="E30" s="17">
        <v>67050</v>
      </c>
      <c r="F30" s="18">
        <v>74500</v>
      </c>
      <c r="G30" s="17">
        <v>80500</v>
      </c>
      <c r="H30" s="17">
        <v>86450</v>
      </c>
      <c r="I30" s="17">
        <v>92400</v>
      </c>
      <c r="J30" s="17">
        <v>98350</v>
      </c>
    </row>
    <row r="31" spans="2:10" ht="12.75">
      <c r="B31" s="7" t="s">
        <v>20</v>
      </c>
      <c r="C31" s="22">
        <f>F31*0.7</f>
        <v>87570</v>
      </c>
      <c r="D31" s="22">
        <f>F31*0.8</f>
        <v>100080</v>
      </c>
      <c r="E31" s="22">
        <f>F31*0.9</f>
        <v>112590</v>
      </c>
      <c r="F31" s="18">
        <v>125100</v>
      </c>
      <c r="G31" s="22">
        <f>F31*1.08</f>
        <v>135108</v>
      </c>
      <c r="H31" s="22">
        <f>F31*1.16</f>
        <v>145116</v>
      </c>
      <c r="I31" s="22">
        <f>F31*1.24</f>
        <v>155124</v>
      </c>
      <c r="J31" s="22">
        <f>F31*1.32</f>
        <v>165132</v>
      </c>
    </row>
    <row r="32" spans="2:10" ht="12.75">
      <c r="B32" s="7" t="s">
        <v>27</v>
      </c>
      <c r="C32" s="22">
        <f>F32*0.7</f>
        <v>96327</v>
      </c>
      <c r="D32" s="22">
        <f>F32*0.8</f>
        <v>110088</v>
      </c>
      <c r="E32" s="22">
        <f>F32*0.9</f>
        <v>123849</v>
      </c>
      <c r="F32" s="18">
        <f>F31*1.1</f>
        <v>137610</v>
      </c>
      <c r="G32" s="22">
        <f>F32*1.08</f>
        <v>148618.80000000002</v>
      </c>
      <c r="H32" s="22">
        <f>F32*1.16</f>
        <v>159627.59999999998</v>
      </c>
      <c r="I32" s="22">
        <f>F32*1.24</f>
        <v>170636.4</v>
      </c>
      <c r="J32" s="22">
        <f>F32*1.32</f>
        <v>181645.2</v>
      </c>
    </row>
    <row r="33" spans="1:10" ht="12.75">
      <c r="A33" s="7"/>
      <c r="B33" s="2" t="s">
        <v>23</v>
      </c>
      <c r="C33" s="22">
        <f>+F33*0.7</f>
        <v>105084</v>
      </c>
      <c r="D33" s="22">
        <f>F33*0.8</f>
        <v>120096</v>
      </c>
      <c r="E33" s="22">
        <f>F33*0.9</f>
        <v>135108</v>
      </c>
      <c r="F33" s="18">
        <f>F31*1.2</f>
        <v>150120</v>
      </c>
      <c r="G33" s="22">
        <f>F33*1.08</f>
        <v>162129.6</v>
      </c>
      <c r="H33" s="22">
        <f>F33*1.16</f>
        <v>174139.19999999998</v>
      </c>
      <c r="I33" s="22">
        <f>F33*1.24</f>
        <v>186148.8</v>
      </c>
      <c r="J33" s="22">
        <f>F33*1.32</f>
        <v>198158.40000000002</v>
      </c>
    </row>
    <row r="34" spans="3:10" ht="12.75">
      <c r="C34" s="23"/>
      <c r="D34" s="23"/>
      <c r="E34" s="23"/>
      <c r="F34" s="24"/>
      <c r="G34" s="23"/>
      <c r="H34" s="23"/>
      <c r="I34" s="23"/>
      <c r="J34" s="23"/>
    </row>
    <row r="35" spans="1:10" ht="12.75">
      <c r="A35" s="6" t="s">
        <v>4</v>
      </c>
      <c r="B35" s="6"/>
      <c r="C35" s="23"/>
      <c r="D35" s="23"/>
      <c r="E35" s="23"/>
      <c r="F35" s="24"/>
      <c r="G35" s="23"/>
      <c r="H35" s="23"/>
      <c r="I35" s="23"/>
      <c r="J35" s="23"/>
    </row>
    <row r="36" spans="1:10" ht="12.75">
      <c r="A36" s="2" t="s">
        <v>5</v>
      </c>
      <c r="B36" s="3" t="s">
        <v>32</v>
      </c>
      <c r="C36" s="35">
        <f aca="true" t="shared" si="3" ref="C36:J36">C41*0.25</f>
        <v>14997.499999999998</v>
      </c>
      <c r="D36" s="35">
        <f t="shared" si="3"/>
        <v>17140</v>
      </c>
      <c r="E36" s="35">
        <f t="shared" si="3"/>
        <v>19282.5</v>
      </c>
      <c r="F36" s="35">
        <f t="shared" si="3"/>
        <v>21425</v>
      </c>
      <c r="G36" s="35">
        <f t="shared" si="3"/>
        <v>23139</v>
      </c>
      <c r="H36" s="35">
        <f t="shared" si="3"/>
        <v>24853</v>
      </c>
      <c r="I36" s="35">
        <f t="shared" si="3"/>
        <v>26567</v>
      </c>
      <c r="J36" s="35">
        <f t="shared" si="3"/>
        <v>28281</v>
      </c>
    </row>
    <row r="37" spans="2:10" ht="12.75">
      <c r="B37" s="3" t="s">
        <v>30</v>
      </c>
      <c r="C37" s="31">
        <v>18000</v>
      </c>
      <c r="D37" s="31">
        <v>20600</v>
      </c>
      <c r="E37" s="31">
        <v>23150</v>
      </c>
      <c r="F37" s="32">
        <v>25700</v>
      </c>
      <c r="G37" s="31">
        <v>27800</v>
      </c>
      <c r="H37" s="31">
        <v>29850</v>
      </c>
      <c r="I37" s="31">
        <v>31900</v>
      </c>
      <c r="J37" s="31">
        <v>33950</v>
      </c>
    </row>
    <row r="38" spans="2:10" ht="12.75">
      <c r="B38" s="8" t="s">
        <v>16</v>
      </c>
      <c r="C38" s="17">
        <v>30000</v>
      </c>
      <c r="D38" s="17">
        <v>34300</v>
      </c>
      <c r="E38" s="17">
        <v>38600</v>
      </c>
      <c r="F38" s="18">
        <v>42850</v>
      </c>
      <c r="G38" s="17">
        <v>46300</v>
      </c>
      <c r="H38" s="17">
        <v>49750</v>
      </c>
      <c r="I38" s="17">
        <v>53150</v>
      </c>
      <c r="J38" s="17">
        <v>56600</v>
      </c>
    </row>
    <row r="39" spans="1:10" ht="12.75">
      <c r="A39" s="6"/>
      <c r="B39" s="3" t="s">
        <v>21</v>
      </c>
      <c r="C39" s="17">
        <v>36000</v>
      </c>
      <c r="D39" s="17">
        <v>41160</v>
      </c>
      <c r="E39" s="17">
        <v>46320</v>
      </c>
      <c r="F39" s="18">
        <v>51420</v>
      </c>
      <c r="G39" s="17">
        <v>55560</v>
      </c>
      <c r="H39" s="17">
        <v>59700</v>
      </c>
      <c r="I39" s="17">
        <v>63780</v>
      </c>
      <c r="J39" s="17">
        <v>67920</v>
      </c>
    </row>
    <row r="40" spans="1:10" ht="12.75">
      <c r="A40" s="6"/>
      <c r="B40" s="3" t="s">
        <v>22</v>
      </c>
      <c r="C40" s="17">
        <v>44750</v>
      </c>
      <c r="D40" s="17">
        <v>51150</v>
      </c>
      <c r="E40" s="17">
        <v>57550</v>
      </c>
      <c r="F40" s="18">
        <v>63900</v>
      </c>
      <c r="G40" s="17">
        <v>69050</v>
      </c>
      <c r="H40" s="17">
        <v>74150</v>
      </c>
      <c r="I40" s="17">
        <v>79250</v>
      </c>
      <c r="J40" s="17">
        <v>84350</v>
      </c>
    </row>
    <row r="41" spans="2:10" ht="12.75">
      <c r="B41" s="7" t="s">
        <v>20</v>
      </c>
      <c r="C41" s="22">
        <f>F41*0.7</f>
        <v>59989.99999999999</v>
      </c>
      <c r="D41" s="22">
        <f>F41*0.8</f>
        <v>68560</v>
      </c>
      <c r="E41" s="22">
        <f>F41*0.9</f>
        <v>77130</v>
      </c>
      <c r="F41" s="18">
        <v>85700</v>
      </c>
      <c r="G41" s="22">
        <f>F41*1.08</f>
        <v>92556</v>
      </c>
      <c r="H41" s="22">
        <f>F41*1.16</f>
        <v>99412</v>
      </c>
      <c r="I41" s="22">
        <f>F41*1.24</f>
        <v>106268</v>
      </c>
      <c r="J41" s="22">
        <f>F41*1.32</f>
        <v>113124</v>
      </c>
    </row>
    <row r="42" spans="2:10" ht="12.75">
      <c r="B42" s="7" t="s">
        <v>27</v>
      </c>
      <c r="C42" s="22">
        <f>F42*0.7</f>
        <v>65989</v>
      </c>
      <c r="D42" s="22">
        <f>F42*0.8</f>
        <v>75416.00000000001</v>
      </c>
      <c r="E42" s="22">
        <f>F42*0.9</f>
        <v>84843.00000000001</v>
      </c>
      <c r="F42" s="18">
        <f>F41*1.1</f>
        <v>94270.00000000001</v>
      </c>
      <c r="G42" s="22">
        <f>F42*1.08</f>
        <v>101811.60000000002</v>
      </c>
      <c r="H42" s="22">
        <f>F42*1.16</f>
        <v>109353.20000000001</v>
      </c>
      <c r="I42" s="22">
        <f>F42*1.24</f>
        <v>116894.80000000002</v>
      </c>
      <c r="J42" s="22">
        <f>F42*1.32</f>
        <v>124436.40000000002</v>
      </c>
    </row>
    <row r="43" spans="2:10" ht="12.75">
      <c r="B43" s="2" t="s">
        <v>23</v>
      </c>
      <c r="C43" s="22">
        <f>F43*0.7</f>
        <v>71988</v>
      </c>
      <c r="D43" s="22">
        <f>F43*0.8</f>
        <v>82272</v>
      </c>
      <c r="E43" s="22">
        <f>F43*0.9</f>
        <v>92556</v>
      </c>
      <c r="F43" s="18">
        <f>F41*1.2</f>
        <v>102840</v>
      </c>
      <c r="G43" s="22">
        <f>F43*1.08</f>
        <v>111067.20000000001</v>
      </c>
      <c r="H43" s="22">
        <f>F43*1.16</f>
        <v>119294.4</v>
      </c>
      <c r="I43" s="22">
        <f>F43*1.24</f>
        <v>127521.6</v>
      </c>
      <c r="J43" s="22">
        <f>F43*1.32</f>
        <v>135748.80000000002</v>
      </c>
    </row>
    <row r="44" spans="1:7" ht="15">
      <c r="A44" s="13" t="s">
        <v>24</v>
      </c>
      <c r="B44" s="14"/>
      <c r="F44" s="29" t="s">
        <v>28</v>
      </c>
      <c r="G44" s="30"/>
    </row>
    <row r="45" spans="3:10" ht="12.75">
      <c r="C45" s="27">
        <v>1</v>
      </c>
      <c r="D45" s="27">
        <v>2</v>
      </c>
      <c r="E45" s="27">
        <v>3</v>
      </c>
      <c r="F45" s="28">
        <v>4</v>
      </c>
      <c r="G45" s="27">
        <v>5</v>
      </c>
      <c r="H45" s="27">
        <v>6</v>
      </c>
      <c r="I45" s="27">
        <v>7</v>
      </c>
      <c r="J45" s="27">
        <v>8</v>
      </c>
    </row>
    <row r="46" spans="3:10" ht="12.75">
      <c r="C46" s="23"/>
      <c r="D46" s="23"/>
      <c r="E46" s="23"/>
      <c r="F46" s="24"/>
      <c r="G46" s="23"/>
      <c r="H46" s="23"/>
      <c r="I46" s="23"/>
      <c r="J46" s="23"/>
    </row>
    <row r="47" spans="1:10" ht="12.75">
      <c r="A47" s="2" t="s">
        <v>6</v>
      </c>
      <c r="B47" s="3" t="s">
        <v>32</v>
      </c>
      <c r="C47" s="35">
        <f aca="true" t="shared" si="4" ref="C47:J47">C52*0.25</f>
        <v>17307.5</v>
      </c>
      <c r="D47" s="35">
        <f t="shared" si="4"/>
        <v>19780</v>
      </c>
      <c r="E47" s="35">
        <f t="shared" si="4"/>
        <v>22252.5</v>
      </c>
      <c r="F47" s="35">
        <f t="shared" si="4"/>
        <v>24725</v>
      </c>
      <c r="G47" s="35">
        <f t="shared" si="4"/>
        <v>26703</v>
      </c>
      <c r="H47" s="35">
        <f t="shared" si="4"/>
        <v>28680.999999999996</v>
      </c>
      <c r="I47" s="35">
        <f t="shared" si="4"/>
        <v>30659</v>
      </c>
      <c r="J47" s="35">
        <f t="shared" si="4"/>
        <v>32637</v>
      </c>
    </row>
    <row r="48" spans="2:10" ht="12.75">
      <c r="B48" s="3" t="s">
        <v>30</v>
      </c>
      <c r="C48" s="31">
        <v>20800</v>
      </c>
      <c r="D48" s="31">
        <v>23750</v>
      </c>
      <c r="E48" s="31">
        <v>26700</v>
      </c>
      <c r="F48" s="32">
        <v>29650</v>
      </c>
      <c r="G48" s="31">
        <v>32050</v>
      </c>
      <c r="H48" s="31">
        <v>34400</v>
      </c>
      <c r="I48" s="31">
        <v>36800</v>
      </c>
      <c r="J48" s="31">
        <v>39150</v>
      </c>
    </row>
    <row r="49" spans="2:10" ht="12.75">
      <c r="B49" s="8" t="s">
        <v>16</v>
      </c>
      <c r="C49" s="17">
        <v>34650</v>
      </c>
      <c r="D49" s="17">
        <v>39600</v>
      </c>
      <c r="E49" s="17">
        <v>44550</v>
      </c>
      <c r="F49" s="18">
        <v>49450</v>
      </c>
      <c r="G49" s="17">
        <v>53450</v>
      </c>
      <c r="H49" s="17">
        <v>57400</v>
      </c>
      <c r="I49" s="17">
        <v>61350</v>
      </c>
      <c r="J49" s="17">
        <v>65300</v>
      </c>
    </row>
    <row r="50" spans="2:10" ht="12.75">
      <c r="B50" s="3" t="s">
        <v>21</v>
      </c>
      <c r="C50" s="17">
        <v>41580</v>
      </c>
      <c r="D50" s="17">
        <v>47520</v>
      </c>
      <c r="E50" s="17">
        <v>53460</v>
      </c>
      <c r="F50" s="18">
        <v>59340</v>
      </c>
      <c r="G50" s="17">
        <v>64140</v>
      </c>
      <c r="H50" s="17">
        <v>68880</v>
      </c>
      <c r="I50" s="17">
        <v>73260</v>
      </c>
      <c r="J50" s="17">
        <v>78360</v>
      </c>
    </row>
    <row r="51" spans="2:10" ht="12.75">
      <c r="B51" s="3" t="s">
        <v>22</v>
      </c>
      <c r="C51" s="17">
        <v>44750</v>
      </c>
      <c r="D51" s="17">
        <v>51150</v>
      </c>
      <c r="E51" s="17">
        <v>57550</v>
      </c>
      <c r="F51" s="18">
        <v>63900</v>
      </c>
      <c r="G51" s="17">
        <v>69050</v>
      </c>
      <c r="H51" s="17">
        <v>74150</v>
      </c>
      <c r="I51" s="17">
        <v>79250</v>
      </c>
      <c r="J51" s="17">
        <v>84350</v>
      </c>
    </row>
    <row r="52" spans="2:10" ht="12.75">
      <c r="B52" s="7" t="s">
        <v>20</v>
      </c>
      <c r="C52" s="22">
        <f>F52*0.7</f>
        <v>69230</v>
      </c>
      <c r="D52" s="22">
        <f>F52*0.8</f>
        <v>79120</v>
      </c>
      <c r="E52" s="22">
        <f>F52*0.9</f>
        <v>89010</v>
      </c>
      <c r="F52" s="18">
        <v>98900</v>
      </c>
      <c r="G52" s="22">
        <f>F52*1.08</f>
        <v>106812</v>
      </c>
      <c r="H52" s="22">
        <f>F52*1.16</f>
        <v>114723.99999999999</v>
      </c>
      <c r="I52" s="22">
        <f>F52*1.24</f>
        <v>122636</v>
      </c>
      <c r="J52" s="22">
        <f>F52*1.32</f>
        <v>130548</v>
      </c>
    </row>
    <row r="53" spans="2:10" ht="12.75">
      <c r="B53" s="7" t="s">
        <v>27</v>
      </c>
      <c r="C53" s="22">
        <f>F53*0.7</f>
        <v>76153</v>
      </c>
      <c r="D53" s="22">
        <f>F53*0.8</f>
        <v>87032.00000000001</v>
      </c>
      <c r="E53" s="22">
        <f>F53*0.9</f>
        <v>97911.00000000001</v>
      </c>
      <c r="F53" s="18">
        <f>F52*1.1</f>
        <v>108790.00000000001</v>
      </c>
      <c r="G53" s="22">
        <f>F53*1.08</f>
        <v>117493.20000000003</v>
      </c>
      <c r="H53" s="22">
        <f>F53*1.16</f>
        <v>126196.40000000001</v>
      </c>
      <c r="I53" s="22">
        <f>F53*1.24</f>
        <v>134899.6</v>
      </c>
      <c r="J53" s="22">
        <f>F53*1.32</f>
        <v>143602.80000000002</v>
      </c>
    </row>
    <row r="54" spans="2:10" ht="12.75">
      <c r="B54" s="2" t="s">
        <v>23</v>
      </c>
      <c r="C54" s="22">
        <f>F54*0.7</f>
        <v>83076</v>
      </c>
      <c r="D54" s="22">
        <f>F54*0.8</f>
        <v>94944</v>
      </c>
      <c r="E54" s="22">
        <f>F54*0.9</f>
        <v>106812</v>
      </c>
      <c r="F54" s="18">
        <f>F52*1.2</f>
        <v>118680</v>
      </c>
      <c r="G54" s="22">
        <f>F54*1.08</f>
        <v>128174.40000000001</v>
      </c>
      <c r="H54" s="22">
        <f>F54*1.16</f>
        <v>137668.8</v>
      </c>
      <c r="I54" s="22">
        <f>F54*1.24</f>
        <v>147163.2</v>
      </c>
      <c r="J54" s="22">
        <f>F54*1.32</f>
        <v>156657.6</v>
      </c>
    </row>
    <row r="55" spans="3:10" ht="12.75">
      <c r="C55" s="22"/>
      <c r="D55" s="22"/>
      <c r="E55" s="22"/>
      <c r="F55" s="18"/>
      <c r="G55" s="22"/>
      <c r="H55" s="22"/>
      <c r="I55" s="22"/>
      <c r="J55" s="22"/>
    </row>
    <row r="56" spans="1:10" ht="12.75">
      <c r="A56" s="9" t="s">
        <v>7</v>
      </c>
      <c r="B56" s="9"/>
      <c r="C56" s="23"/>
      <c r="D56" s="23"/>
      <c r="E56" s="23"/>
      <c r="F56" s="24"/>
      <c r="G56" s="23"/>
      <c r="H56" s="23"/>
      <c r="I56" s="23"/>
      <c r="J56" s="23"/>
    </row>
    <row r="57" spans="1:10" ht="12.75">
      <c r="A57" s="2" t="s">
        <v>8</v>
      </c>
      <c r="B57" s="3" t="s">
        <v>32</v>
      </c>
      <c r="C57" s="35">
        <f aca="true" t="shared" si="5" ref="C57:J57">C62*0.25</f>
        <v>15469.999999999998</v>
      </c>
      <c r="D57" s="35">
        <f t="shared" si="5"/>
        <v>17680</v>
      </c>
      <c r="E57" s="35">
        <f t="shared" si="5"/>
        <v>19890</v>
      </c>
      <c r="F57" s="35">
        <f t="shared" si="5"/>
        <v>22100</v>
      </c>
      <c r="G57" s="35">
        <f t="shared" si="5"/>
        <v>23868</v>
      </c>
      <c r="H57" s="35">
        <f t="shared" si="5"/>
        <v>25636</v>
      </c>
      <c r="I57" s="35">
        <f t="shared" si="5"/>
        <v>27404</v>
      </c>
      <c r="J57" s="35">
        <f t="shared" si="5"/>
        <v>29172</v>
      </c>
    </row>
    <row r="58" spans="2:10" ht="12.75">
      <c r="B58" s="3" t="s">
        <v>30</v>
      </c>
      <c r="C58" s="31">
        <v>18550</v>
      </c>
      <c r="D58" s="31">
        <v>21200</v>
      </c>
      <c r="E58" s="31">
        <v>23850</v>
      </c>
      <c r="F58" s="32">
        <v>26500</v>
      </c>
      <c r="G58" s="31">
        <v>28650</v>
      </c>
      <c r="H58" s="31">
        <v>30750</v>
      </c>
      <c r="I58" s="31">
        <v>32900</v>
      </c>
      <c r="J58" s="31">
        <v>35000</v>
      </c>
    </row>
    <row r="59" spans="2:10" ht="12.75">
      <c r="B59" s="8" t="s">
        <v>16</v>
      </c>
      <c r="C59" s="17">
        <v>30950</v>
      </c>
      <c r="D59" s="17">
        <v>35400</v>
      </c>
      <c r="E59" s="17">
        <v>39800</v>
      </c>
      <c r="F59" s="18">
        <v>44200</v>
      </c>
      <c r="G59" s="17">
        <v>47750</v>
      </c>
      <c r="H59" s="17">
        <v>51300</v>
      </c>
      <c r="I59" s="17">
        <v>54850</v>
      </c>
      <c r="J59" s="17">
        <v>58350</v>
      </c>
    </row>
    <row r="60" spans="1:10" ht="12.75">
      <c r="A60" s="9"/>
      <c r="B60" s="3" t="s">
        <v>21</v>
      </c>
      <c r="C60" s="17">
        <v>37140</v>
      </c>
      <c r="D60" s="17">
        <v>42480</v>
      </c>
      <c r="E60" s="17">
        <v>47760</v>
      </c>
      <c r="F60" s="18">
        <v>53040</v>
      </c>
      <c r="G60" s="17">
        <v>57300</v>
      </c>
      <c r="H60" s="17">
        <v>61560</v>
      </c>
      <c r="I60" s="17">
        <v>65820</v>
      </c>
      <c r="J60" s="17">
        <v>70020</v>
      </c>
    </row>
    <row r="61" spans="1:10" ht="12.75">
      <c r="A61" s="9"/>
      <c r="B61" s="3" t="s">
        <v>22</v>
      </c>
      <c r="C61" s="17">
        <v>44750</v>
      </c>
      <c r="D61" s="17">
        <v>51150</v>
      </c>
      <c r="E61" s="17">
        <v>57550</v>
      </c>
      <c r="F61" s="18">
        <v>63900</v>
      </c>
      <c r="G61" s="17">
        <v>69050</v>
      </c>
      <c r="H61" s="17">
        <v>74150</v>
      </c>
      <c r="I61" s="17">
        <v>79250</v>
      </c>
      <c r="J61" s="17">
        <v>84350</v>
      </c>
    </row>
    <row r="62" spans="2:10" ht="12.75">
      <c r="B62" s="7" t="s">
        <v>20</v>
      </c>
      <c r="C62" s="22">
        <f>F62*0.7</f>
        <v>61879.99999999999</v>
      </c>
      <c r="D62" s="22">
        <f>F62*0.8</f>
        <v>70720</v>
      </c>
      <c r="E62" s="22">
        <f>F62*0.9</f>
        <v>79560</v>
      </c>
      <c r="F62" s="18">
        <v>88400</v>
      </c>
      <c r="G62" s="22">
        <f>F62*1.08</f>
        <v>95472</v>
      </c>
      <c r="H62" s="22">
        <f>F62*1.16</f>
        <v>102544</v>
      </c>
      <c r="I62" s="22">
        <f>F62*1.24</f>
        <v>109616</v>
      </c>
      <c r="J62" s="22">
        <f>F62*1.32</f>
        <v>116688</v>
      </c>
    </row>
    <row r="63" spans="2:10" ht="12.75">
      <c r="B63" s="7" t="s">
        <v>27</v>
      </c>
      <c r="C63" s="22">
        <f>F63*0.7</f>
        <v>68068</v>
      </c>
      <c r="D63" s="22">
        <f>F63*0.8</f>
        <v>77792.00000000001</v>
      </c>
      <c r="E63" s="22">
        <f>F63*0.9</f>
        <v>87516.00000000001</v>
      </c>
      <c r="F63" s="18">
        <f>F62*1.1</f>
        <v>97240.00000000001</v>
      </c>
      <c r="G63" s="22">
        <f>F63*1.08</f>
        <v>105019.20000000003</v>
      </c>
      <c r="H63" s="22">
        <f>F63*1.16</f>
        <v>112798.40000000001</v>
      </c>
      <c r="I63" s="22">
        <f>F63*1.24</f>
        <v>120577.60000000002</v>
      </c>
      <c r="J63" s="22">
        <f>F63*1.32</f>
        <v>128356.80000000003</v>
      </c>
    </row>
    <row r="64" spans="2:11" ht="12.75">
      <c r="B64" s="2" t="s">
        <v>23</v>
      </c>
      <c r="C64" s="22">
        <f>F64*0.7</f>
        <v>74256</v>
      </c>
      <c r="D64" s="22">
        <f>F64*0.8</f>
        <v>84864</v>
      </c>
      <c r="E64" s="22">
        <f>F64*0.9</f>
        <v>95472</v>
      </c>
      <c r="F64" s="18">
        <f>F62*1.2</f>
        <v>106080</v>
      </c>
      <c r="G64" s="22">
        <f>F64*1.08</f>
        <v>114566.40000000001</v>
      </c>
      <c r="H64" s="22">
        <f>F64*1.16</f>
        <v>123052.79999999999</v>
      </c>
      <c r="I64" s="22">
        <f>F64*1.24</f>
        <v>131539.2</v>
      </c>
      <c r="J64" s="22">
        <f>F64*1.32</f>
        <v>140025.6</v>
      </c>
      <c r="K64" s="10"/>
    </row>
    <row r="65" spans="3:10" ht="12.75">
      <c r="C65" s="23"/>
      <c r="D65" s="23"/>
      <c r="E65" s="23"/>
      <c r="F65" s="24"/>
      <c r="G65" s="23"/>
      <c r="H65" s="23"/>
      <c r="I65" s="23"/>
      <c r="J65" s="23"/>
    </row>
    <row r="66" spans="1:10" ht="12.75">
      <c r="A66" s="11" t="s">
        <v>9</v>
      </c>
      <c r="B66" s="3" t="s">
        <v>32</v>
      </c>
      <c r="C66" s="35">
        <f aca="true" t="shared" si="6" ref="C66:J66">C71*0.25</f>
        <v>12932.5</v>
      </c>
      <c r="D66" s="35">
        <f t="shared" si="6"/>
        <v>14780</v>
      </c>
      <c r="E66" s="35">
        <f t="shared" si="6"/>
        <v>16627.5</v>
      </c>
      <c r="F66" s="35">
        <f t="shared" si="6"/>
        <v>18475</v>
      </c>
      <c r="G66" s="35">
        <f t="shared" si="6"/>
        <v>19953</v>
      </c>
      <c r="H66" s="35">
        <f t="shared" si="6"/>
        <v>21431</v>
      </c>
      <c r="I66" s="35">
        <f t="shared" si="6"/>
        <v>22909</v>
      </c>
      <c r="J66" s="35">
        <f t="shared" si="6"/>
        <v>24387</v>
      </c>
    </row>
    <row r="67" spans="2:10" ht="12.75">
      <c r="B67" s="3" t="s">
        <v>30</v>
      </c>
      <c r="C67" s="31">
        <v>17400</v>
      </c>
      <c r="D67" s="31">
        <v>19900</v>
      </c>
      <c r="E67" s="31">
        <v>22400</v>
      </c>
      <c r="F67" s="32">
        <v>24850</v>
      </c>
      <c r="G67" s="31">
        <v>26850</v>
      </c>
      <c r="H67" s="31">
        <v>28850</v>
      </c>
      <c r="I67" s="31">
        <v>30850</v>
      </c>
      <c r="J67" s="31">
        <v>32850</v>
      </c>
    </row>
    <row r="68" spans="2:10" ht="12.75">
      <c r="B68" s="8" t="s">
        <v>16</v>
      </c>
      <c r="C68" s="17">
        <v>29000</v>
      </c>
      <c r="D68" s="17">
        <v>33150</v>
      </c>
      <c r="E68" s="17">
        <v>37300</v>
      </c>
      <c r="F68" s="18">
        <v>41400</v>
      </c>
      <c r="G68" s="17">
        <v>44750</v>
      </c>
      <c r="H68" s="17">
        <v>48050</v>
      </c>
      <c r="I68" s="17">
        <v>51350</v>
      </c>
      <c r="J68" s="17">
        <v>54650</v>
      </c>
    </row>
    <row r="69" spans="2:10" ht="12.75">
      <c r="B69" s="3" t="s">
        <v>21</v>
      </c>
      <c r="C69" s="17">
        <v>34800</v>
      </c>
      <c r="D69" s="17">
        <v>39780</v>
      </c>
      <c r="E69" s="17">
        <v>44760</v>
      </c>
      <c r="F69" s="18">
        <v>49680</v>
      </c>
      <c r="G69" s="17">
        <v>53700</v>
      </c>
      <c r="H69" s="17">
        <v>57660</v>
      </c>
      <c r="I69" s="17">
        <v>61620</v>
      </c>
      <c r="J69" s="17">
        <v>65580</v>
      </c>
    </row>
    <row r="70" spans="2:10" ht="12.75">
      <c r="B70" s="3" t="s">
        <v>22</v>
      </c>
      <c r="C70" s="17">
        <v>44750</v>
      </c>
      <c r="D70" s="17">
        <v>51150</v>
      </c>
      <c r="E70" s="17">
        <v>57550</v>
      </c>
      <c r="F70" s="18">
        <v>63900</v>
      </c>
      <c r="G70" s="17">
        <v>69050</v>
      </c>
      <c r="H70" s="17">
        <v>74150</v>
      </c>
      <c r="I70" s="17">
        <v>79250</v>
      </c>
      <c r="J70" s="17">
        <v>84350</v>
      </c>
    </row>
    <row r="71" spans="2:10" ht="12.75">
      <c r="B71" s="7" t="s">
        <v>20</v>
      </c>
      <c r="C71" s="22">
        <f>F71*0.7</f>
        <v>51730</v>
      </c>
      <c r="D71" s="22">
        <f>F71*0.8</f>
        <v>59120</v>
      </c>
      <c r="E71" s="22">
        <f>F71*0.9</f>
        <v>66510</v>
      </c>
      <c r="F71" s="18">
        <v>73900</v>
      </c>
      <c r="G71" s="22">
        <f>F71*1.08</f>
        <v>79812</v>
      </c>
      <c r="H71" s="22">
        <f>F71*1.16</f>
        <v>85724</v>
      </c>
      <c r="I71" s="22">
        <f>F71*1.24</f>
        <v>91636</v>
      </c>
      <c r="J71" s="22">
        <f>F71*1.32</f>
        <v>97548</v>
      </c>
    </row>
    <row r="72" spans="2:10" ht="12.75">
      <c r="B72" s="7" t="s">
        <v>27</v>
      </c>
      <c r="C72" s="22">
        <f>F72*0.7</f>
        <v>56903</v>
      </c>
      <c r="D72" s="22">
        <f>F72*0.8</f>
        <v>65032</v>
      </c>
      <c r="E72" s="22">
        <f>F72*0.9</f>
        <v>73161</v>
      </c>
      <c r="F72" s="18">
        <f>F71*1.1</f>
        <v>81290</v>
      </c>
      <c r="G72" s="22">
        <f>F72*1.08</f>
        <v>87793.20000000001</v>
      </c>
      <c r="H72" s="22">
        <f>F72*1.16</f>
        <v>94296.4</v>
      </c>
      <c r="I72" s="22">
        <f>F72*1.24</f>
        <v>100799.6</v>
      </c>
      <c r="J72" s="22">
        <f>F72*1.32</f>
        <v>107302.8</v>
      </c>
    </row>
    <row r="73" spans="1:10" ht="12.75">
      <c r="A73" s="11"/>
      <c r="B73" s="2" t="s">
        <v>23</v>
      </c>
      <c r="C73" s="22">
        <f>F73*0.7</f>
        <v>62075.99999999999</v>
      </c>
      <c r="D73" s="22">
        <f>F73*0.8</f>
        <v>70944</v>
      </c>
      <c r="E73" s="22">
        <f>F73*0.9</f>
        <v>79812</v>
      </c>
      <c r="F73" s="18">
        <f>F71*1.2</f>
        <v>88680</v>
      </c>
      <c r="G73" s="22">
        <f>F73*1.08</f>
        <v>95774.40000000001</v>
      </c>
      <c r="H73" s="22">
        <f>F73*1.16</f>
        <v>102868.79999999999</v>
      </c>
      <c r="I73" s="22">
        <f>F73*1.24</f>
        <v>109963.2</v>
      </c>
      <c r="J73" s="22">
        <f>F73*1.32</f>
        <v>117057.6</v>
      </c>
    </row>
    <row r="74" spans="3:10" ht="12.75">
      <c r="C74" s="23"/>
      <c r="D74" s="23"/>
      <c r="E74" s="23"/>
      <c r="F74" s="24"/>
      <c r="G74" s="23"/>
      <c r="H74" s="23"/>
      <c r="I74" s="23"/>
      <c r="J74" s="23"/>
    </row>
    <row r="75" spans="1:10" ht="12.75">
      <c r="A75" s="2" t="s">
        <v>10</v>
      </c>
      <c r="B75" s="3" t="s">
        <v>32</v>
      </c>
      <c r="C75" s="35">
        <f aca="true" t="shared" si="7" ref="C75:J75">C80*0.25</f>
        <v>12162.5</v>
      </c>
      <c r="D75" s="35">
        <f t="shared" si="7"/>
        <v>13900</v>
      </c>
      <c r="E75" s="35">
        <f t="shared" si="7"/>
        <v>15637.5</v>
      </c>
      <c r="F75" s="35">
        <f t="shared" si="7"/>
        <v>17375</v>
      </c>
      <c r="G75" s="35">
        <f t="shared" si="7"/>
        <v>18765</v>
      </c>
      <c r="H75" s="35">
        <f t="shared" si="7"/>
        <v>20155</v>
      </c>
      <c r="I75" s="35">
        <f t="shared" si="7"/>
        <v>21545</v>
      </c>
      <c r="J75" s="35">
        <f t="shared" si="7"/>
        <v>22935</v>
      </c>
    </row>
    <row r="76" spans="2:10" ht="12.75">
      <c r="B76" s="3" t="s">
        <v>30</v>
      </c>
      <c r="C76" s="31">
        <v>17400</v>
      </c>
      <c r="D76" s="31">
        <v>19900</v>
      </c>
      <c r="E76" s="31">
        <v>22400</v>
      </c>
      <c r="F76" s="32">
        <v>24850</v>
      </c>
      <c r="G76" s="31">
        <v>26850</v>
      </c>
      <c r="H76" s="31">
        <v>28850</v>
      </c>
      <c r="I76" s="31">
        <v>30850</v>
      </c>
      <c r="J76" s="31">
        <v>32850</v>
      </c>
    </row>
    <row r="77" spans="2:10" ht="12.75">
      <c r="B77" s="8" t="s">
        <v>16</v>
      </c>
      <c r="C77" s="17">
        <v>29000</v>
      </c>
      <c r="D77" s="17">
        <v>33150</v>
      </c>
      <c r="E77" s="17">
        <v>37300</v>
      </c>
      <c r="F77" s="18">
        <v>41400</v>
      </c>
      <c r="G77" s="17">
        <v>44750</v>
      </c>
      <c r="H77" s="17">
        <v>48050</v>
      </c>
      <c r="I77" s="17">
        <v>51350</v>
      </c>
      <c r="J77" s="17">
        <v>54650</v>
      </c>
    </row>
    <row r="78" spans="2:10" ht="12.75">
      <c r="B78" s="3" t="s">
        <v>21</v>
      </c>
      <c r="C78" s="17">
        <v>34800</v>
      </c>
      <c r="D78" s="17">
        <v>39780</v>
      </c>
      <c r="E78" s="17">
        <v>44760</v>
      </c>
      <c r="F78" s="18">
        <v>49680</v>
      </c>
      <c r="G78" s="17">
        <v>53700</v>
      </c>
      <c r="H78" s="17">
        <v>57660</v>
      </c>
      <c r="I78" s="17">
        <v>61620</v>
      </c>
      <c r="J78" s="17">
        <v>65580</v>
      </c>
    </row>
    <row r="79" spans="2:10" ht="12.75">
      <c r="B79" s="3" t="s">
        <v>22</v>
      </c>
      <c r="C79" s="17">
        <v>44750</v>
      </c>
      <c r="D79" s="17">
        <v>51150</v>
      </c>
      <c r="E79" s="17">
        <v>57550</v>
      </c>
      <c r="F79" s="18">
        <v>63900</v>
      </c>
      <c r="G79" s="17">
        <v>69050</v>
      </c>
      <c r="H79" s="17">
        <v>74150</v>
      </c>
      <c r="I79" s="17">
        <v>79250</v>
      </c>
      <c r="J79" s="17">
        <v>84350</v>
      </c>
    </row>
    <row r="80" spans="2:10" ht="12.75">
      <c r="B80" s="7" t="s">
        <v>20</v>
      </c>
      <c r="C80" s="22">
        <f>F80*0.7</f>
        <v>48650</v>
      </c>
      <c r="D80" s="22">
        <f>F80*0.8</f>
        <v>55600</v>
      </c>
      <c r="E80" s="22">
        <f>F80*0.9</f>
        <v>62550</v>
      </c>
      <c r="F80" s="18">
        <v>69500</v>
      </c>
      <c r="G80" s="22">
        <f>F80*1.08</f>
        <v>75060</v>
      </c>
      <c r="H80" s="22">
        <f>F80*1.16</f>
        <v>80620</v>
      </c>
      <c r="I80" s="22">
        <f>F80*1.24</f>
        <v>86180</v>
      </c>
      <c r="J80" s="22">
        <f>F80*1.32</f>
        <v>91740</v>
      </c>
    </row>
    <row r="81" spans="2:10" ht="12.75">
      <c r="B81" s="7" t="s">
        <v>27</v>
      </c>
      <c r="C81" s="22">
        <f>F81*0.7</f>
        <v>53515</v>
      </c>
      <c r="D81" s="22">
        <f>F81*0.8</f>
        <v>61160</v>
      </c>
      <c r="E81" s="22">
        <f>F81*0.9</f>
        <v>68805</v>
      </c>
      <c r="F81" s="18">
        <f>F80*1.1</f>
        <v>76450</v>
      </c>
      <c r="G81" s="22">
        <f>F81*1.08</f>
        <v>82566</v>
      </c>
      <c r="H81" s="22">
        <f>F81*1.16</f>
        <v>88682</v>
      </c>
      <c r="I81" s="22">
        <f>F81*1.24</f>
        <v>94798</v>
      </c>
      <c r="J81" s="22">
        <f>F81*1.32</f>
        <v>100914</v>
      </c>
    </row>
    <row r="82" spans="2:10" ht="12.75">
      <c r="B82" s="2" t="s">
        <v>23</v>
      </c>
      <c r="C82" s="22">
        <f>F82*0.7</f>
        <v>58379.99999999999</v>
      </c>
      <c r="D82" s="22">
        <f>F82*0.8</f>
        <v>66720</v>
      </c>
      <c r="E82" s="22">
        <f>F82*0.9</f>
        <v>75060</v>
      </c>
      <c r="F82" s="18">
        <f>F80*1.2</f>
        <v>83400</v>
      </c>
      <c r="G82" s="22">
        <f>F82*1.08</f>
        <v>90072</v>
      </c>
      <c r="H82" s="22">
        <f>F82*1.16</f>
        <v>96744</v>
      </c>
      <c r="I82" s="22">
        <f>F82*1.24</f>
        <v>103416</v>
      </c>
      <c r="J82" s="22">
        <f>F82*1.32</f>
        <v>110088</v>
      </c>
    </row>
    <row r="83" spans="6:7" ht="15">
      <c r="F83" s="29" t="s">
        <v>28</v>
      </c>
      <c r="G83" s="30"/>
    </row>
    <row r="84" spans="2:10" ht="12.75">
      <c r="B84" s="9"/>
      <c r="C84" s="27">
        <v>1</v>
      </c>
      <c r="D84" s="27">
        <v>2</v>
      </c>
      <c r="E84" s="27">
        <v>3</v>
      </c>
      <c r="F84" s="28">
        <v>4</v>
      </c>
      <c r="G84" s="27">
        <v>5</v>
      </c>
      <c r="H84" s="27">
        <v>6</v>
      </c>
      <c r="I84" s="27">
        <v>7</v>
      </c>
      <c r="J84" s="27">
        <v>8</v>
      </c>
    </row>
    <row r="85" spans="3:10" ht="12.75">
      <c r="C85" s="23"/>
      <c r="D85" s="23"/>
      <c r="E85" s="23"/>
      <c r="F85" s="24"/>
      <c r="G85" s="23"/>
      <c r="H85" s="23"/>
      <c r="I85" s="23"/>
      <c r="J85" s="23"/>
    </row>
    <row r="86" spans="1:10" ht="12.75">
      <c r="A86" s="6" t="s">
        <v>11</v>
      </c>
      <c r="B86" s="6"/>
      <c r="C86" s="23"/>
      <c r="D86" s="23"/>
      <c r="E86" s="23"/>
      <c r="F86" s="24"/>
      <c r="G86" s="23"/>
      <c r="H86" s="23"/>
      <c r="I86" s="23"/>
      <c r="J86" s="23"/>
    </row>
    <row r="87" spans="1:10" ht="12.75">
      <c r="A87" s="2" t="s">
        <v>25</v>
      </c>
      <c r="B87" s="3" t="s">
        <v>32</v>
      </c>
      <c r="C87" s="35">
        <f aca="true" t="shared" si="8" ref="C87:J87">C92*0.25</f>
        <v>14804.999999999998</v>
      </c>
      <c r="D87" s="35">
        <f t="shared" si="8"/>
        <v>16920</v>
      </c>
      <c r="E87" s="35">
        <f t="shared" si="8"/>
        <v>19035</v>
      </c>
      <c r="F87" s="35">
        <f t="shared" si="8"/>
        <v>21150</v>
      </c>
      <c r="G87" s="35">
        <f t="shared" si="8"/>
        <v>22842</v>
      </c>
      <c r="H87" s="35">
        <f t="shared" si="8"/>
        <v>24534</v>
      </c>
      <c r="I87" s="35">
        <f t="shared" si="8"/>
        <v>26226</v>
      </c>
      <c r="J87" s="35">
        <f t="shared" si="8"/>
        <v>27918</v>
      </c>
    </row>
    <row r="88" spans="2:10" ht="12.75">
      <c r="B88" s="3" t="s">
        <v>30</v>
      </c>
      <c r="C88" s="31">
        <v>17800</v>
      </c>
      <c r="D88" s="31">
        <v>20350</v>
      </c>
      <c r="E88" s="31">
        <v>22900</v>
      </c>
      <c r="F88" s="32">
        <v>25400</v>
      </c>
      <c r="G88" s="31">
        <v>27450</v>
      </c>
      <c r="H88" s="31">
        <v>29500</v>
      </c>
      <c r="I88" s="31">
        <v>31500</v>
      </c>
      <c r="J88" s="31">
        <v>33550</v>
      </c>
    </row>
    <row r="89" spans="2:10" ht="12.75">
      <c r="B89" s="8" t="s">
        <v>16</v>
      </c>
      <c r="C89" s="17">
        <v>29650</v>
      </c>
      <c r="D89" s="17">
        <v>33850</v>
      </c>
      <c r="E89" s="17">
        <v>38100</v>
      </c>
      <c r="F89" s="18">
        <v>42300</v>
      </c>
      <c r="G89" s="17">
        <v>45700</v>
      </c>
      <c r="H89" s="17">
        <v>49100</v>
      </c>
      <c r="I89" s="17">
        <v>52500</v>
      </c>
      <c r="J89" s="17">
        <v>55850</v>
      </c>
    </row>
    <row r="90" spans="1:10" ht="12.75">
      <c r="A90" s="6"/>
      <c r="B90" s="3" t="s">
        <v>21</v>
      </c>
      <c r="C90" s="17">
        <v>35580</v>
      </c>
      <c r="D90" s="17">
        <v>40620</v>
      </c>
      <c r="E90" s="17">
        <v>45720</v>
      </c>
      <c r="F90" s="18">
        <v>50760</v>
      </c>
      <c r="G90" s="17">
        <v>54840</v>
      </c>
      <c r="H90" s="17">
        <v>58920</v>
      </c>
      <c r="I90" s="17">
        <v>63000</v>
      </c>
      <c r="J90" s="17">
        <v>67020</v>
      </c>
    </row>
    <row r="91" spans="1:10" ht="12.75">
      <c r="A91" s="6"/>
      <c r="B91" s="3" t="s">
        <v>22</v>
      </c>
      <c r="C91" s="17">
        <v>44750</v>
      </c>
      <c r="D91" s="17">
        <v>51150</v>
      </c>
      <c r="E91" s="17">
        <v>57550</v>
      </c>
      <c r="F91" s="18">
        <v>63900</v>
      </c>
      <c r="G91" s="17">
        <v>69050</v>
      </c>
      <c r="H91" s="17">
        <v>74150</v>
      </c>
      <c r="I91" s="17">
        <v>79250</v>
      </c>
      <c r="J91" s="17">
        <v>84350</v>
      </c>
    </row>
    <row r="92" spans="2:10" ht="12.75">
      <c r="B92" s="7" t="s">
        <v>20</v>
      </c>
      <c r="C92" s="22">
        <f>F92*0.7</f>
        <v>59219.99999999999</v>
      </c>
      <c r="D92" s="22">
        <f>F92*0.8</f>
        <v>67680</v>
      </c>
      <c r="E92" s="22">
        <f>F92*0.9</f>
        <v>76140</v>
      </c>
      <c r="F92" s="18">
        <v>84600</v>
      </c>
      <c r="G92" s="22">
        <f>F92*1.08</f>
        <v>91368</v>
      </c>
      <c r="H92" s="22">
        <f>F92*1.16</f>
        <v>98136</v>
      </c>
      <c r="I92" s="22">
        <f>F92*1.24</f>
        <v>104904</v>
      </c>
      <c r="J92" s="22">
        <f>F92*1.32</f>
        <v>111672</v>
      </c>
    </row>
    <row r="93" spans="2:10" ht="12.75">
      <c r="B93" s="7" t="s">
        <v>27</v>
      </c>
      <c r="C93" s="22">
        <f>F93*0.7</f>
        <v>65142.00000000001</v>
      </c>
      <c r="D93" s="22">
        <f>F93*0.8</f>
        <v>74448.00000000001</v>
      </c>
      <c r="E93" s="22">
        <f>F93*0.9</f>
        <v>83754.00000000001</v>
      </c>
      <c r="F93" s="18">
        <f>F92*1.1</f>
        <v>93060.00000000001</v>
      </c>
      <c r="G93" s="22">
        <f>F93*1.08</f>
        <v>100504.80000000002</v>
      </c>
      <c r="H93" s="22">
        <f>F93*1.16</f>
        <v>107949.6</v>
      </c>
      <c r="I93" s="22">
        <f>F93*1.24</f>
        <v>115394.40000000002</v>
      </c>
      <c r="J93" s="22">
        <f>F93*1.32</f>
        <v>122839.20000000003</v>
      </c>
    </row>
    <row r="94" spans="2:10" ht="12.75">
      <c r="B94" s="2" t="s">
        <v>23</v>
      </c>
      <c r="C94" s="22">
        <f>F94*0.7</f>
        <v>71064</v>
      </c>
      <c r="D94" s="22">
        <f>F94*0.8</f>
        <v>81216</v>
      </c>
      <c r="E94" s="22">
        <f>F94*0.9</f>
        <v>91368</v>
      </c>
      <c r="F94" s="18">
        <f>F92*1.2</f>
        <v>101520</v>
      </c>
      <c r="G94" s="22">
        <f>F94*1.08</f>
        <v>109641.6</v>
      </c>
      <c r="H94" s="22">
        <f>F94*1.16</f>
        <v>117763.2</v>
      </c>
      <c r="I94" s="22">
        <f>F94*1.24</f>
        <v>125884.8</v>
      </c>
      <c r="J94" s="22">
        <f>F94*1.32</f>
        <v>134006.4</v>
      </c>
    </row>
    <row r="95" spans="3:10" ht="12.75">
      <c r="C95" s="23"/>
      <c r="D95" s="23"/>
      <c r="E95" s="23"/>
      <c r="F95" s="24"/>
      <c r="G95" s="23"/>
      <c r="H95" s="23"/>
      <c r="I95" s="23"/>
      <c r="J95" s="23"/>
    </row>
    <row r="96" spans="1:10" ht="12.75">
      <c r="A96" s="2" t="s">
        <v>12</v>
      </c>
      <c r="B96" s="3" t="s">
        <v>32</v>
      </c>
      <c r="C96" s="35">
        <f aca="true" t="shared" si="9" ref="C96:J96">C101*0.25</f>
        <v>18375</v>
      </c>
      <c r="D96" s="35">
        <f t="shared" si="9"/>
        <v>21000</v>
      </c>
      <c r="E96" s="35">
        <f t="shared" si="9"/>
        <v>23625</v>
      </c>
      <c r="F96" s="35">
        <f t="shared" si="9"/>
        <v>26250</v>
      </c>
      <c r="G96" s="35">
        <f t="shared" si="9"/>
        <v>28350.000000000004</v>
      </c>
      <c r="H96" s="35">
        <f t="shared" si="9"/>
        <v>30449.999999999996</v>
      </c>
      <c r="I96" s="35">
        <f t="shared" si="9"/>
        <v>32550</v>
      </c>
      <c r="J96" s="35">
        <f t="shared" si="9"/>
        <v>34650</v>
      </c>
    </row>
    <row r="97" spans="2:10" ht="12.75">
      <c r="B97" s="3" t="s">
        <v>30</v>
      </c>
      <c r="C97" s="31">
        <v>21500</v>
      </c>
      <c r="D97" s="31">
        <v>24550</v>
      </c>
      <c r="E97" s="31">
        <v>27600</v>
      </c>
      <c r="F97" s="32">
        <v>30650</v>
      </c>
      <c r="G97" s="31">
        <v>33150</v>
      </c>
      <c r="H97" s="31">
        <v>35600</v>
      </c>
      <c r="I97" s="31">
        <v>38050</v>
      </c>
      <c r="J97" s="31">
        <v>40500</v>
      </c>
    </row>
    <row r="98" spans="2:10" ht="12.75">
      <c r="B98" s="8" t="s">
        <v>16</v>
      </c>
      <c r="C98" s="17">
        <v>25800</v>
      </c>
      <c r="D98" s="17">
        <v>40900</v>
      </c>
      <c r="E98" s="17">
        <v>46000</v>
      </c>
      <c r="F98" s="18">
        <v>51100</v>
      </c>
      <c r="G98" s="17">
        <v>55200</v>
      </c>
      <c r="H98" s="17">
        <v>59300</v>
      </c>
      <c r="I98" s="17">
        <v>63400</v>
      </c>
      <c r="J98" s="17">
        <v>67500</v>
      </c>
    </row>
    <row r="99" spans="2:10" ht="12.75">
      <c r="B99" s="3" t="s">
        <v>21</v>
      </c>
      <c r="C99" s="17">
        <v>42960</v>
      </c>
      <c r="D99" s="17">
        <v>49080</v>
      </c>
      <c r="E99" s="17">
        <v>55200</v>
      </c>
      <c r="F99" s="18">
        <v>61320</v>
      </c>
      <c r="G99" s="17">
        <v>66240</v>
      </c>
      <c r="H99" s="17">
        <v>71160</v>
      </c>
      <c r="I99" s="17">
        <v>76080</v>
      </c>
      <c r="J99" s="17">
        <v>81000</v>
      </c>
    </row>
    <row r="100" spans="2:10" ht="12.75">
      <c r="B100" s="3" t="s">
        <v>22</v>
      </c>
      <c r="C100" s="17">
        <v>44750</v>
      </c>
      <c r="D100" s="17">
        <v>51150</v>
      </c>
      <c r="E100" s="17">
        <v>57550</v>
      </c>
      <c r="F100" s="18">
        <v>63900</v>
      </c>
      <c r="G100" s="17">
        <v>69050</v>
      </c>
      <c r="H100" s="17">
        <v>74150</v>
      </c>
      <c r="I100" s="17">
        <v>79250</v>
      </c>
      <c r="J100" s="17">
        <v>84350</v>
      </c>
    </row>
    <row r="101" spans="2:10" ht="12.75">
      <c r="B101" s="7" t="s">
        <v>20</v>
      </c>
      <c r="C101" s="22">
        <f>F101*0.7</f>
        <v>73500</v>
      </c>
      <c r="D101" s="22">
        <f>F101*0.8</f>
        <v>84000</v>
      </c>
      <c r="E101" s="22">
        <f>F101*0.9</f>
        <v>94500</v>
      </c>
      <c r="F101" s="18">
        <v>105000</v>
      </c>
      <c r="G101" s="22">
        <f>F101*1.08</f>
        <v>113400.00000000001</v>
      </c>
      <c r="H101" s="22">
        <f>F101*1.16</f>
        <v>121799.99999999999</v>
      </c>
      <c r="I101" s="22">
        <f>F101*1.24</f>
        <v>130200</v>
      </c>
      <c r="J101" s="22">
        <f>F101*1.32</f>
        <v>138600</v>
      </c>
    </row>
    <row r="102" spans="2:10" ht="12.75">
      <c r="B102" s="7" t="s">
        <v>27</v>
      </c>
      <c r="C102" s="22">
        <f>F102*0.7</f>
        <v>80850</v>
      </c>
      <c r="D102" s="22">
        <f>F102*0.8</f>
        <v>92400.00000000001</v>
      </c>
      <c r="E102" s="22">
        <f>F102*0.9</f>
        <v>103950.00000000001</v>
      </c>
      <c r="F102" s="18">
        <f>F101*1.1</f>
        <v>115500.00000000001</v>
      </c>
      <c r="G102" s="22">
        <f>F102*1.08</f>
        <v>124740.00000000003</v>
      </c>
      <c r="H102" s="22">
        <f>F102*1.16</f>
        <v>133980</v>
      </c>
      <c r="I102" s="22">
        <f>F102*1.24</f>
        <v>143220.00000000003</v>
      </c>
      <c r="J102" s="22">
        <f>F102*1.32</f>
        <v>152460.00000000003</v>
      </c>
    </row>
    <row r="103" spans="2:10" ht="12.75">
      <c r="B103" s="2" t="s">
        <v>23</v>
      </c>
      <c r="C103" s="22">
        <f>F103*0.7</f>
        <v>88200</v>
      </c>
      <c r="D103" s="22">
        <f>F103*0.8</f>
        <v>100800</v>
      </c>
      <c r="E103" s="22">
        <f>F103*0.9</f>
        <v>113400</v>
      </c>
      <c r="F103" s="18">
        <f>F101*1.2</f>
        <v>126000</v>
      </c>
      <c r="G103" s="22">
        <f>F103*1.08</f>
        <v>136080</v>
      </c>
      <c r="H103" s="22">
        <f>F103*1.16</f>
        <v>146160</v>
      </c>
      <c r="I103" s="22">
        <f>F103*1.24</f>
        <v>156240</v>
      </c>
      <c r="J103" s="22">
        <f>F103*1.32</f>
        <v>166320</v>
      </c>
    </row>
    <row r="104" spans="1:10" ht="12.75">
      <c r="A104" s="9" t="s">
        <v>13</v>
      </c>
      <c r="B104" s="9"/>
      <c r="C104" s="20"/>
      <c r="D104" s="20"/>
      <c r="E104" s="20"/>
      <c r="F104" s="21"/>
      <c r="G104" s="20"/>
      <c r="H104" s="20"/>
      <c r="I104" s="20"/>
      <c r="J104" s="20"/>
    </row>
    <row r="105" spans="1:10" ht="12.75">
      <c r="A105" s="2" t="s">
        <v>14</v>
      </c>
      <c r="B105" s="3" t="s">
        <v>32</v>
      </c>
      <c r="C105" s="36">
        <f aca="true" t="shared" si="10" ref="C105:J105">C110*0.25</f>
        <v>15312.499999999998</v>
      </c>
      <c r="D105" s="36">
        <f t="shared" si="10"/>
        <v>17500</v>
      </c>
      <c r="E105" s="36">
        <f t="shared" si="10"/>
        <v>19687.5</v>
      </c>
      <c r="F105" s="36">
        <f t="shared" si="10"/>
        <v>21875</v>
      </c>
      <c r="G105" s="36">
        <f t="shared" si="10"/>
        <v>23625</v>
      </c>
      <c r="H105" s="36">
        <f t="shared" si="10"/>
        <v>25375</v>
      </c>
      <c r="I105" s="36">
        <f t="shared" si="10"/>
        <v>27125</v>
      </c>
      <c r="J105" s="36">
        <f t="shared" si="10"/>
        <v>28875</v>
      </c>
    </row>
    <row r="106" spans="2:10" ht="12.75">
      <c r="B106" s="3" t="s">
        <v>30</v>
      </c>
      <c r="C106" s="31">
        <v>18850</v>
      </c>
      <c r="D106" s="31">
        <v>21550</v>
      </c>
      <c r="E106" s="31">
        <v>24250</v>
      </c>
      <c r="F106" s="32">
        <v>26900</v>
      </c>
      <c r="G106" s="31">
        <v>29100</v>
      </c>
      <c r="H106" s="31">
        <v>31250</v>
      </c>
      <c r="I106" s="31">
        <v>3400</v>
      </c>
      <c r="J106" s="31">
        <v>35550</v>
      </c>
    </row>
    <row r="107" spans="2:10" ht="12.75">
      <c r="B107" s="8" t="s">
        <v>16</v>
      </c>
      <c r="C107" s="17">
        <v>31400</v>
      </c>
      <c r="D107" s="17">
        <v>35850</v>
      </c>
      <c r="E107" s="17">
        <v>40350</v>
      </c>
      <c r="F107" s="18">
        <v>44800</v>
      </c>
      <c r="G107" s="17">
        <v>48400</v>
      </c>
      <c r="H107" s="17">
        <v>52000</v>
      </c>
      <c r="I107" s="17">
        <v>55600</v>
      </c>
      <c r="J107" s="17">
        <v>59150</v>
      </c>
    </row>
    <row r="108" spans="1:10" ht="12.75">
      <c r="A108" s="9"/>
      <c r="B108" s="3" t="s">
        <v>21</v>
      </c>
      <c r="C108" s="17">
        <v>37680</v>
      </c>
      <c r="D108" s="17">
        <v>43020</v>
      </c>
      <c r="E108" s="17">
        <v>48420</v>
      </c>
      <c r="F108" s="18">
        <v>53760</v>
      </c>
      <c r="G108" s="17">
        <v>58080</v>
      </c>
      <c r="H108" s="17">
        <v>62400</v>
      </c>
      <c r="I108" s="17">
        <v>66720</v>
      </c>
      <c r="J108" s="17">
        <v>70980</v>
      </c>
    </row>
    <row r="109" spans="1:10" ht="12.75">
      <c r="A109" s="9"/>
      <c r="B109" s="3" t="s">
        <v>22</v>
      </c>
      <c r="C109" s="17">
        <v>44750</v>
      </c>
      <c r="D109" s="17">
        <v>51150</v>
      </c>
      <c r="E109" s="17">
        <v>57550</v>
      </c>
      <c r="F109" s="18">
        <v>63900</v>
      </c>
      <c r="G109" s="17">
        <v>69050</v>
      </c>
      <c r="H109" s="17">
        <v>74150</v>
      </c>
      <c r="I109" s="17">
        <v>79250</v>
      </c>
      <c r="J109" s="17">
        <v>84350</v>
      </c>
    </row>
    <row r="110" spans="2:10" ht="12.75">
      <c r="B110" s="7" t="s">
        <v>20</v>
      </c>
      <c r="C110" s="34">
        <f>F110*0.7</f>
        <v>61249.99999999999</v>
      </c>
      <c r="D110" s="34">
        <f>F110*0.8</f>
        <v>70000</v>
      </c>
      <c r="E110" s="34">
        <f>F110*0.9</f>
        <v>78750</v>
      </c>
      <c r="F110" s="33">
        <v>87500</v>
      </c>
      <c r="G110" s="34">
        <f>F110*1.08</f>
        <v>94500</v>
      </c>
      <c r="H110" s="34">
        <f>F110*1.16</f>
        <v>101500</v>
      </c>
      <c r="I110" s="34">
        <f>F110*1.24</f>
        <v>108500</v>
      </c>
      <c r="J110" s="34">
        <f>F110*1.32</f>
        <v>115500</v>
      </c>
    </row>
    <row r="111" spans="2:10" ht="12.75">
      <c r="B111" s="7" t="s">
        <v>27</v>
      </c>
      <c r="C111" s="34">
        <f>F111*0.7</f>
        <v>67375</v>
      </c>
      <c r="D111" s="34">
        <f>F111*0.8</f>
        <v>77000.00000000001</v>
      </c>
      <c r="E111" s="34">
        <f>F111*0.9</f>
        <v>86625.00000000001</v>
      </c>
      <c r="F111" s="33">
        <f>F110*1.1</f>
        <v>96250.00000000001</v>
      </c>
      <c r="G111" s="34">
        <f>F111*1.08</f>
        <v>103950.00000000003</v>
      </c>
      <c r="H111" s="34">
        <f>F111*1.16</f>
        <v>111650.00000000001</v>
      </c>
      <c r="I111" s="34">
        <f>F111*1.24</f>
        <v>119350.00000000001</v>
      </c>
      <c r="J111" s="34">
        <f>F111*1.32</f>
        <v>127050.00000000003</v>
      </c>
    </row>
    <row r="112" spans="2:10" ht="12.75">
      <c r="B112" s="2" t="s">
        <v>23</v>
      </c>
      <c r="C112" s="34">
        <f>F112*0.7</f>
        <v>73500</v>
      </c>
      <c r="D112" s="34">
        <f>F112*0.8</f>
        <v>84000</v>
      </c>
      <c r="E112" s="34">
        <f>F112*0.9</f>
        <v>94500</v>
      </c>
      <c r="F112" s="33">
        <f>F110*1.2</f>
        <v>105000</v>
      </c>
      <c r="G112" s="34">
        <f>F112*1.08</f>
        <v>113400.00000000001</v>
      </c>
      <c r="H112" s="34">
        <f>F112*1.16</f>
        <v>121799.99999999999</v>
      </c>
      <c r="I112" s="34">
        <f>F112*1.24</f>
        <v>130200</v>
      </c>
      <c r="J112" s="34">
        <f>F112*1.32</f>
        <v>138600</v>
      </c>
    </row>
    <row r="113" spans="3:10" ht="12.75">
      <c r="C113" s="23"/>
      <c r="D113" s="23"/>
      <c r="E113" s="23"/>
      <c r="F113" s="24"/>
      <c r="G113" s="23"/>
      <c r="H113" s="23"/>
      <c r="I113" s="23"/>
      <c r="J113" s="23"/>
    </row>
    <row r="114" spans="1:10" ht="12.75">
      <c r="A114" s="2" t="s">
        <v>15</v>
      </c>
      <c r="B114" s="3" t="s">
        <v>32</v>
      </c>
      <c r="C114" s="36">
        <f aca="true" t="shared" si="11" ref="C114:J114">C119*0.25</f>
        <v>13702.5</v>
      </c>
      <c r="D114" s="36">
        <f t="shared" si="11"/>
        <v>15660</v>
      </c>
      <c r="E114" s="36">
        <f t="shared" si="11"/>
        <v>17617.5</v>
      </c>
      <c r="F114" s="36">
        <f t="shared" si="11"/>
        <v>19575</v>
      </c>
      <c r="G114" s="36">
        <f t="shared" si="11"/>
        <v>21141</v>
      </c>
      <c r="H114" s="36">
        <f t="shared" si="11"/>
        <v>22707</v>
      </c>
      <c r="I114" s="36">
        <f t="shared" si="11"/>
        <v>24273</v>
      </c>
      <c r="J114" s="36">
        <f t="shared" si="11"/>
        <v>25839</v>
      </c>
    </row>
    <row r="115" spans="2:10" ht="12.75">
      <c r="B115" s="3" t="s">
        <v>30</v>
      </c>
      <c r="C115" s="31">
        <v>21500</v>
      </c>
      <c r="D115" s="31">
        <v>24550</v>
      </c>
      <c r="E115" s="31">
        <v>27600</v>
      </c>
      <c r="F115" s="32">
        <v>30650</v>
      </c>
      <c r="G115" s="31">
        <v>33150</v>
      </c>
      <c r="H115" s="31">
        <v>35600</v>
      </c>
      <c r="I115" s="31">
        <v>38050</v>
      </c>
      <c r="J115" s="31">
        <v>40500</v>
      </c>
    </row>
    <row r="116" spans="2:10" ht="12.75">
      <c r="B116" s="8" t="s">
        <v>16</v>
      </c>
      <c r="C116" s="31">
        <v>17400</v>
      </c>
      <c r="D116" s="31">
        <v>19900</v>
      </c>
      <c r="E116" s="31">
        <v>22400</v>
      </c>
      <c r="F116" s="32">
        <v>24850</v>
      </c>
      <c r="G116" s="31">
        <v>26850</v>
      </c>
      <c r="H116" s="31">
        <v>28850</v>
      </c>
      <c r="I116" s="31">
        <v>30850</v>
      </c>
      <c r="J116" s="31">
        <v>32850</v>
      </c>
    </row>
    <row r="117" spans="2:10" ht="12.75">
      <c r="B117" s="3" t="s">
        <v>21</v>
      </c>
      <c r="C117" s="17">
        <v>29000</v>
      </c>
      <c r="D117" s="17">
        <v>33150</v>
      </c>
      <c r="E117" s="17">
        <v>37300</v>
      </c>
      <c r="F117" s="18">
        <v>41400</v>
      </c>
      <c r="G117" s="17">
        <v>44750</v>
      </c>
      <c r="H117" s="17">
        <v>48050</v>
      </c>
      <c r="I117" s="17">
        <v>51350</v>
      </c>
      <c r="J117" s="17">
        <v>54650</v>
      </c>
    </row>
    <row r="118" spans="2:10" ht="12.75">
      <c r="B118" s="3" t="s">
        <v>22</v>
      </c>
      <c r="C118" s="17">
        <v>34800</v>
      </c>
      <c r="D118" s="17">
        <v>39780</v>
      </c>
      <c r="E118" s="17">
        <v>44760</v>
      </c>
      <c r="F118" s="18">
        <v>49680</v>
      </c>
      <c r="G118" s="17">
        <v>53700</v>
      </c>
      <c r="H118" s="17">
        <v>57660</v>
      </c>
      <c r="I118" s="17">
        <v>61620</v>
      </c>
      <c r="J118" s="17">
        <v>65580</v>
      </c>
    </row>
    <row r="119" spans="2:10" ht="12.75">
      <c r="B119" s="7" t="s">
        <v>20</v>
      </c>
      <c r="C119" s="34">
        <f>+F119*0.7</f>
        <v>54810</v>
      </c>
      <c r="D119" s="34">
        <f>F119*0.8</f>
        <v>62640</v>
      </c>
      <c r="E119" s="34">
        <f>F119*0.9</f>
        <v>70470</v>
      </c>
      <c r="F119" s="33">
        <v>78300</v>
      </c>
      <c r="G119" s="34">
        <f>F119*1.08</f>
        <v>84564</v>
      </c>
      <c r="H119" s="34">
        <f>F119*1.16</f>
        <v>90828</v>
      </c>
      <c r="I119" s="34">
        <f>F119*1.24</f>
        <v>97092</v>
      </c>
      <c r="J119" s="34">
        <f>F119*1.32</f>
        <v>103356</v>
      </c>
    </row>
    <row r="120" spans="2:10" ht="12.75">
      <c r="B120" s="7" t="s">
        <v>27</v>
      </c>
      <c r="C120" s="34">
        <f>+F120*0.7</f>
        <v>60290.99999999999</v>
      </c>
      <c r="D120" s="34">
        <f>F120*0.8</f>
        <v>68904</v>
      </c>
      <c r="E120" s="34">
        <f>F120*0.9</f>
        <v>77517</v>
      </c>
      <c r="F120" s="33">
        <f>F119*1.1</f>
        <v>86130</v>
      </c>
      <c r="G120" s="34">
        <f>F120*1.08</f>
        <v>93020.40000000001</v>
      </c>
      <c r="H120" s="34">
        <f>F120*1.16</f>
        <v>99910.79999999999</v>
      </c>
      <c r="I120" s="34">
        <f>F120*1.24</f>
        <v>106801.2</v>
      </c>
      <c r="J120" s="34">
        <f>F120*1.32</f>
        <v>113691.6</v>
      </c>
    </row>
    <row r="121" spans="2:11" ht="12.75">
      <c r="B121" s="2" t="s">
        <v>23</v>
      </c>
      <c r="C121" s="34">
        <f>E121*0.8</f>
        <v>67651.2</v>
      </c>
      <c r="D121" s="34">
        <f>F121*0.8</f>
        <v>75168</v>
      </c>
      <c r="E121" s="34">
        <f>F121*0.9</f>
        <v>84564</v>
      </c>
      <c r="F121" s="33">
        <f>F119*1.2</f>
        <v>93960</v>
      </c>
      <c r="G121" s="34">
        <f>F121*1.08</f>
        <v>101476.8</v>
      </c>
      <c r="H121" s="34">
        <f>F121*1.16</f>
        <v>108993.59999999999</v>
      </c>
      <c r="I121" s="34">
        <f>F121*1.24</f>
        <v>116510.4</v>
      </c>
      <c r="J121" s="34">
        <f>F121*1.32</f>
        <v>124027.20000000001</v>
      </c>
      <c r="K121" s="10"/>
    </row>
    <row r="122" spans="3:11" ht="12.75">
      <c r="C122" s="22"/>
      <c r="D122" s="22"/>
      <c r="E122" s="22"/>
      <c r="F122" s="18"/>
      <c r="G122" s="22"/>
      <c r="H122" s="22"/>
      <c r="I122" s="22"/>
      <c r="J122" s="22"/>
      <c r="K122" s="10"/>
    </row>
    <row r="123" spans="1:11" ht="12.75">
      <c r="A123" s="37"/>
      <c r="B123" s="38" t="s">
        <v>36</v>
      </c>
      <c r="C123" s="22"/>
      <c r="D123" s="22"/>
      <c r="E123" s="22"/>
      <c r="F123" s="18"/>
      <c r="G123" s="22"/>
      <c r="H123" s="22"/>
      <c r="I123" s="22"/>
      <c r="J123" s="22"/>
      <c r="K123" s="10"/>
    </row>
    <row r="124" spans="3:11" ht="12.75">
      <c r="C124" s="22"/>
      <c r="D124" s="22"/>
      <c r="E124" s="22"/>
      <c r="F124" s="18"/>
      <c r="G124" s="22"/>
      <c r="H124" s="22"/>
      <c r="I124" s="22"/>
      <c r="J124" s="22"/>
      <c r="K124" s="10"/>
    </row>
    <row r="125" spans="1:4" ht="15.75">
      <c r="A125" s="12" t="s">
        <v>17</v>
      </c>
      <c r="B125" s="12"/>
      <c r="C125" s="25"/>
      <c r="D125" s="20"/>
    </row>
    <row r="126" spans="1:4" ht="15.75">
      <c r="A126" s="15" t="s">
        <v>18</v>
      </c>
      <c r="B126" s="16"/>
      <c r="C126" s="26"/>
      <c r="D126" s="23"/>
    </row>
    <row r="127" spans="1:4" ht="15.75">
      <c r="A127" s="12" t="s">
        <v>33</v>
      </c>
      <c r="B127" s="12"/>
      <c r="C127" s="26"/>
      <c r="D127" s="23"/>
    </row>
    <row r="128" spans="1:3" ht="15.75">
      <c r="A128" s="15" t="s">
        <v>34</v>
      </c>
      <c r="B128" s="12"/>
      <c r="C128" s="15"/>
    </row>
    <row r="129" ht="15.75">
      <c r="A129" s="15" t="s">
        <v>35</v>
      </c>
    </row>
    <row r="157" ht="12.75">
      <c r="K157" s="10" t="s">
        <v>19</v>
      </c>
    </row>
  </sheetData>
  <sheetProtection/>
  <printOptions/>
  <pageMargins left="0.17" right="0.18" top="0.31" bottom="0.17" header="0.31" footer="0.21"/>
  <pageSetup horizontalDpi="600" verticalDpi="600" orientation="landscape" r:id="rId2"/>
  <rowBreaks count="2" manualBreakCount="2">
    <brk id="43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edward lachance</cp:lastModifiedBy>
  <cp:lastPrinted>2014-06-24T19:28:56Z</cp:lastPrinted>
  <dcterms:created xsi:type="dcterms:W3CDTF">2007-04-13T12:28:39Z</dcterms:created>
  <dcterms:modified xsi:type="dcterms:W3CDTF">2014-08-05T13:11:28Z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