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600" activeTab="0"/>
  </bookViews>
  <sheets>
    <sheet name="2008" sheetId="1" r:id="rId1"/>
    <sheet name="Sheet2" sheetId="2" r:id="rId2"/>
    <sheet name="Sheet3" sheetId="3" r:id="rId3"/>
  </sheets>
  <definedNames>
    <definedName name="_xlnm.Print_Titles" localSheetId="0">'2008'!$1:$5</definedName>
  </definedNames>
  <calcPr fullCalcOnLoad="1"/>
</workbook>
</file>

<file path=xl/sharedStrings.xml><?xml version="1.0" encoding="utf-8"?>
<sst xmlns="http://schemas.openxmlformats.org/spreadsheetml/2006/main" count="258" uniqueCount="189">
  <si>
    <t>Andover </t>
  </si>
  <si>
    <t>Ansonia </t>
  </si>
  <si>
    <t>Ashford </t>
  </si>
  <si>
    <t>Avon</t>
  </si>
  <si>
    <t>Barkhamsted </t>
  </si>
  <si>
    <t>Beacon Falls </t>
  </si>
  <si>
    <t>Berlin </t>
  </si>
  <si>
    <t>Bethany </t>
  </si>
  <si>
    <t>Bethel </t>
  </si>
  <si>
    <t>Bethlehem </t>
  </si>
  <si>
    <t>Bloomfield </t>
  </si>
  <si>
    <t>Bolton </t>
  </si>
  <si>
    <t>Bozrah </t>
  </si>
  <si>
    <t>Branford </t>
  </si>
  <si>
    <t>Bridgeport </t>
  </si>
  <si>
    <t>Bridgewater </t>
  </si>
  <si>
    <t>Bristol </t>
  </si>
  <si>
    <t>Brookfield </t>
  </si>
  <si>
    <t>Brooklyn </t>
  </si>
  <si>
    <t>Burlington </t>
  </si>
  <si>
    <t>Canaan </t>
  </si>
  <si>
    <t>Canterbury </t>
  </si>
  <si>
    <t>Canton </t>
  </si>
  <si>
    <t>Chaplin </t>
  </si>
  <si>
    <t>Cheshire </t>
  </si>
  <si>
    <t>Chester </t>
  </si>
  <si>
    <t>Clinton </t>
  </si>
  <si>
    <t>Colchester </t>
  </si>
  <si>
    <t>Colebrook </t>
  </si>
  <si>
    <t>Columbia </t>
  </si>
  <si>
    <t>Cornwall </t>
  </si>
  <si>
    <t>Coventry </t>
  </si>
  <si>
    <t>Cromwell </t>
  </si>
  <si>
    <t>Danbury </t>
  </si>
  <si>
    <t>Darien </t>
  </si>
  <si>
    <t>Deep River </t>
  </si>
  <si>
    <t>Derby </t>
  </si>
  <si>
    <t>Durham </t>
  </si>
  <si>
    <t>East Granby </t>
  </si>
  <si>
    <t>East Haddam </t>
  </si>
  <si>
    <t>East Hampton </t>
  </si>
  <si>
    <t>East Hartford </t>
  </si>
  <si>
    <t>East Haven </t>
  </si>
  <si>
    <t>East Lyme </t>
  </si>
  <si>
    <t>East Windsor </t>
  </si>
  <si>
    <t>Eastford </t>
  </si>
  <si>
    <t>Easton </t>
  </si>
  <si>
    <t>Ellington </t>
  </si>
  <si>
    <t>Enfield </t>
  </si>
  <si>
    <t>Essex </t>
  </si>
  <si>
    <t>Fairfield </t>
  </si>
  <si>
    <t>Farmington </t>
  </si>
  <si>
    <t>Franklin </t>
  </si>
  <si>
    <t>Glastonbury </t>
  </si>
  <si>
    <t>Goshen </t>
  </si>
  <si>
    <t>Granby </t>
  </si>
  <si>
    <t>Greenwich </t>
  </si>
  <si>
    <t>Griswold </t>
  </si>
  <si>
    <t>Groton </t>
  </si>
  <si>
    <t>Guilford </t>
  </si>
  <si>
    <t>Haddam </t>
  </si>
  <si>
    <t>Hamden </t>
  </si>
  <si>
    <t>Hampton </t>
  </si>
  <si>
    <t>Hartford </t>
  </si>
  <si>
    <t>Hartland </t>
  </si>
  <si>
    <t>Harwinton </t>
  </si>
  <si>
    <t>Hebron </t>
  </si>
  <si>
    <t>Kent </t>
  </si>
  <si>
    <t>Killingly </t>
  </si>
  <si>
    <t>Killingworth </t>
  </si>
  <si>
    <t>Lebanon </t>
  </si>
  <si>
    <t>Ledyard </t>
  </si>
  <si>
    <t>Lisbon </t>
  </si>
  <si>
    <t>Litchfield </t>
  </si>
  <si>
    <t>Lyme </t>
  </si>
  <si>
    <t>Madison </t>
  </si>
  <si>
    <t>Manchester </t>
  </si>
  <si>
    <t>Mansfield </t>
  </si>
  <si>
    <t>Marlborough </t>
  </si>
  <si>
    <t>Meriden </t>
  </si>
  <si>
    <t>Middlebury </t>
  </si>
  <si>
    <t>Middlefield </t>
  </si>
  <si>
    <t>Middletown </t>
  </si>
  <si>
    <t>Milford </t>
  </si>
  <si>
    <t>Monroe </t>
  </si>
  <si>
    <t>Montville </t>
  </si>
  <si>
    <t>Morris </t>
  </si>
  <si>
    <t>Naugatuck </t>
  </si>
  <si>
    <t>New Britain </t>
  </si>
  <si>
    <t>New Canaan </t>
  </si>
  <si>
    <t>New Fairfield </t>
  </si>
  <si>
    <t>New Hartford </t>
  </si>
  <si>
    <t>New Haven </t>
  </si>
  <si>
    <t>New London </t>
  </si>
  <si>
    <t>New Milford </t>
  </si>
  <si>
    <t>Newington </t>
  </si>
  <si>
    <t>Newtown </t>
  </si>
  <si>
    <t>Norfolk </t>
  </si>
  <si>
    <t>North Branford </t>
  </si>
  <si>
    <t>North Canaan </t>
  </si>
  <si>
    <t>North Haven </t>
  </si>
  <si>
    <t>North Stonington </t>
  </si>
  <si>
    <t>Norwalk </t>
  </si>
  <si>
    <t>Norwich </t>
  </si>
  <si>
    <t>Old Lyme </t>
  </si>
  <si>
    <t>Old Saybrook </t>
  </si>
  <si>
    <t>Orange </t>
  </si>
  <si>
    <t>Oxford </t>
  </si>
  <si>
    <t>Plainfield </t>
  </si>
  <si>
    <t>Plainville </t>
  </si>
  <si>
    <t>Plymouth </t>
  </si>
  <si>
    <t>Pomfret </t>
  </si>
  <si>
    <t>Portland </t>
  </si>
  <si>
    <t>Preston </t>
  </si>
  <si>
    <t>Prospect </t>
  </si>
  <si>
    <t>Putnam </t>
  </si>
  <si>
    <t>Redding </t>
  </si>
  <si>
    <t>Ridgefield </t>
  </si>
  <si>
    <t>Rocky Hill </t>
  </si>
  <si>
    <t>Roxbury </t>
  </si>
  <si>
    <t>Salem </t>
  </si>
  <si>
    <t>Salisbury </t>
  </si>
  <si>
    <t>Scotland </t>
  </si>
  <si>
    <t>Seymour </t>
  </si>
  <si>
    <t>Sharon </t>
  </si>
  <si>
    <t>Shelton </t>
  </si>
  <si>
    <t>Sherman </t>
  </si>
  <si>
    <t>Simsbury </t>
  </si>
  <si>
    <t>Somers </t>
  </si>
  <si>
    <t>South Windsor </t>
  </si>
  <si>
    <t>Southbury </t>
  </si>
  <si>
    <t>Southington </t>
  </si>
  <si>
    <t>Sprague </t>
  </si>
  <si>
    <t>Stafford </t>
  </si>
  <si>
    <t>Stamford </t>
  </si>
  <si>
    <t>Sterling </t>
  </si>
  <si>
    <t>Stonington </t>
  </si>
  <si>
    <t>Stratford </t>
  </si>
  <si>
    <t>Suffield </t>
  </si>
  <si>
    <t>Thomaston </t>
  </si>
  <si>
    <t>Thompson </t>
  </si>
  <si>
    <t>Tolland </t>
  </si>
  <si>
    <t>Torrington </t>
  </si>
  <si>
    <t>Trumbull </t>
  </si>
  <si>
    <t>Union </t>
  </si>
  <si>
    <t>Vernon </t>
  </si>
  <si>
    <t>Voluntown </t>
  </si>
  <si>
    <t>Wallingford </t>
  </si>
  <si>
    <t>Warren </t>
  </si>
  <si>
    <t>Washington </t>
  </si>
  <si>
    <t>Waterbury </t>
  </si>
  <si>
    <t>Waterford </t>
  </si>
  <si>
    <t>Watertown </t>
  </si>
  <si>
    <t>West Hartford </t>
  </si>
  <si>
    <t>West Haven </t>
  </si>
  <si>
    <t>Westbrook </t>
  </si>
  <si>
    <t>Weston </t>
  </si>
  <si>
    <t>Westport </t>
  </si>
  <si>
    <t>Wethersfield </t>
  </si>
  <si>
    <t>Willington </t>
  </si>
  <si>
    <t>Wilton </t>
  </si>
  <si>
    <t>Winchester </t>
  </si>
  <si>
    <t>Windham </t>
  </si>
  <si>
    <t>Windsor </t>
  </si>
  <si>
    <t>Windsor Locks </t>
  </si>
  <si>
    <t>Wolcott </t>
  </si>
  <si>
    <t>Woodbridge </t>
  </si>
  <si>
    <t>Woodbury </t>
  </si>
  <si>
    <t>Woodstock </t>
  </si>
  <si>
    <t>JP's shared by Dems &amp; Reps</t>
  </si>
  <si>
    <t>Dem JP's</t>
  </si>
  <si>
    <t>Rep JP's</t>
  </si>
  <si>
    <t>Dem or Rep JP determined by lot</t>
  </si>
  <si>
    <t># JP's set by ordinance charter special act</t>
  </si>
  <si>
    <t>date of ordinance charter special act</t>
  </si>
  <si>
    <t>Total Jurors</t>
  </si>
  <si>
    <t>1/3 Jurors</t>
  </si>
  <si>
    <t>Minor Party &amp; Unaffiliated JP's</t>
  </si>
  <si>
    <t>-</t>
  </si>
  <si>
    <t>~</t>
  </si>
  <si>
    <t>Gen Stat</t>
  </si>
  <si>
    <t>§ 9-183a(a)</t>
  </si>
  <si>
    <t>GenStat</t>
  </si>
  <si>
    <t>x</t>
  </si>
  <si>
    <t xml:space="preserve"> less than 15 JP's by  ord, charter or sp act</t>
  </si>
  <si>
    <t>For terms January 2017 through January 2021</t>
  </si>
  <si>
    <t>(Rev. 4/2016)</t>
  </si>
  <si>
    <t>Justices of the Peace Selected in 2016</t>
  </si>
  <si>
    <t>Total JP's to select in Town in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</si>
</sst>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7" xfId="0" applyFont="1" applyBorder="1" applyAlignment="1">
      <alignment textRotation="90" wrapText="1"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33" borderId="26" xfId="0" applyNumberFormat="1" applyFill="1" applyBorder="1" applyAlignment="1" applyProtection="1">
      <alignment horizontal="center"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3" fontId="0" fillId="33" borderId="27" xfId="0" applyNumberFormat="1" applyFill="1" applyBorder="1" applyAlignment="1" applyProtection="1">
      <alignment horizontal="center"/>
      <protection locked="0"/>
    </xf>
    <xf numFmtId="14" fontId="0" fillId="33" borderId="22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0" sqref="J20"/>
    </sheetView>
  </sheetViews>
  <sheetFormatPr defaultColWidth="9.140625" defaultRowHeight="12.75"/>
  <cols>
    <col min="1" max="1" width="17.8515625" style="0" customWidth="1"/>
    <col min="2" max="2" width="5.00390625" style="0" customWidth="1"/>
    <col min="3" max="3" width="10.57421875" style="0" customWidth="1"/>
    <col min="4" max="4" width="8.57421875" style="0" hidden="1" customWidth="1"/>
    <col min="7" max="7" width="11.8515625" style="0" bestFit="1" customWidth="1"/>
    <col min="8" max="8" width="12.140625" style="0" customWidth="1"/>
    <col min="9" max="9" width="10.421875" style="0" customWidth="1"/>
    <col min="10" max="10" width="10.57421875" style="0" customWidth="1"/>
  </cols>
  <sheetData>
    <row r="1" ht="18">
      <c r="F1" s="7" t="s">
        <v>187</v>
      </c>
    </row>
    <row r="2" spans="6:10" ht="12.75">
      <c r="F2" s="29" t="s">
        <v>185</v>
      </c>
      <c r="G2" s="30"/>
      <c r="H2" s="30"/>
      <c r="I2" s="30"/>
      <c r="J2" s="30"/>
    </row>
    <row r="3" ht="18">
      <c r="F3" s="7"/>
    </row>
    <row r="4" spans="1:12" ht="15.75">
      <c r="A4" s="13" t="s">
        <v>186</v>
      </c>
      <c r="B4" s="14" t="s">
        <v>183</v>
      </c>
      <c r="C4" s="28">
        <v>1</v>
      </c>
      <c r="D4" s="28">
        <v>2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  <c r="K4" s="28">
        <v>8</v>
      </c>
      <c r="L4" s="28">
        <v>9</v>
      </c>
    </row>
    <row r="5" spans="1:14" ht="84" thickBot="1">
      <c r="A5" s="8"/>
      <c r="B5" s="12" t="s">
        <v>184</v>
      </c>
      <c r="C5" s="3" t="s">
        <v>188</v>
      </c>
      <c r="D5" s="4" t="s">
        <v>169</v>
      </c>
      <c r="E5" s="4" t="s">
        <v>170</v>
      </c>
      <c r="F5" s="4" t="s">
        <v>171</v>
      </c>
      <c r="G5" s="4" t="s">
        <v>172</v>
      </c>
      <c r="H5" s="5" t="s">
        <v>177</v>
      </c>
      <c r="I5" s="6" t="s">
        <v>173</v>
      </c>
      <c r="J5" s="5" t="s">
        <v>174</v>
      </c>
      <c r="K5" s="6" t="s">
        <v>175</v>
      </c>
      <c r="L5" s="5" t="s">
        <v>176</v>
      </c>
      <c r="M5" s="1"/>
      <c r="N5" s="1"/>
    </row>
    <row r="6" spans="1:12" ht="12.75">
      <c r="A6" s="9" t="s">
        <v>0</v>
      </c>
      <c r="B6" s="15">
        <f>IF(I6&lt;15,"x","")</f>
      </c>
      <c r="C6" s="19">
        <f>IF(I6="-",L6,IF(I6&lt;15,15,I6))</f>
        <v>15</v>
      </c>
      <c r="D6" s="20">
        <f>ROUNDDOWN((C6*2)/3,0)</f>
        <v>10</v>
      </c>
      <c r="E6" s="21">
        <f>ROUNDDOWN($D6/2,0)</f>
        <v>5</v>
      </c>
      <c r="F6" s="21">
        <f>ROUNDDOWN($D6/2,0)</f>
        <v>5</v>
      </c>
      <c r="G6" s="21" t="str">
        <f>IF((D6/2)&gt;(ROUNDDOWN($D6/2,0)),1,"-")</f>
        <v>-</v>
      </c>
      <c r="H6" s="17">
        <f>ROUNDUP(C6/3,0)</f>
        <v>5</v>
      </c>
      <c r="I6" s="24">
        <v>15</v>
      </c>
      <c r="J6" s="25">
        <v>35193</v>
      </c>
      <c r="K6" s="24">
        <v>672</v>
      </c>
      <c r="L6" s="17">
        <f>ROUNDDOWN(K6/3,0)</f>
        <v>224</v>
      </c>
    </row>
    <row r="7" spans="1:12" ht="12.75">
      <c r="A7" s="10" t="s">
        <v>1</v>
      </c>
      <c r="B7" s="16">
        <f aca="true" t="shared" si="0" ref="B7:B70">IF(I7&lt;15,"x","")</f>
      </c>
      <c r="C7" s="19">
        <f aca="true" t="shared" si="1" ref="C7:C70">IF(I7="-",L7,IF(I7&lt;15,15,I7))</f>
        <v>30</v>
      </c>
      <c r="D7" s="22">
        <f aca="true" t="shared" si="2" ref="D7:D70">ROUNDDOWN((C7*2)/3,0)</f>
        <v>20</v>
      </c>
      <c r="E7" s="23">
        <f aca="true" t="shared" si="3" ref="E7:F38">ROUNDDOWN($D7/2,0)</f>
        <v>10</v>
      </c>
      <c r="F7" s="23">
        <f t="shared" si="3"/>
        <v>10</v>
      </c>
      <c r="G7" s="23" t="str">
        <f aca="true" t="shared" si="4" ref="G7:G70">IF((D7/2)&gt;(ROUNDDOWN($D7/2,0)),1,"-")</f>
        <v>-</v>
      </c>
      <c r="H7" s="18">
        <f aca="true" t="shared" si="5" ref="H7:H70">ROUNDUP(C7/3,0)</f>
        <v>10</v>
      </c>
      <c r="I7" s="26">
        <v>30</v>
      </c>
      <c r="J7" s="27">
        <v>35192</v>
      </c>
      <c r="K7" s="26">
        <v>4780</v>
      </c>
      <c r="L7" s="18">
        <f aca="true" t="shared" si="6" ref="L7:L70">ROUNDDOWN(K7/3,0)</f>
        <v>1593</v>
      </c>
    </row>
    <row r="8" spans="1:12" ht="12.75">
      <c r="A8" s="10" t="s">
        <v>2</v>
      </c>
      <c r="B8" s="16">
        <f t="shared" si="0"/>
      </c>
      <c r="C8" s="19">
        <f t="shared" si="1"/>
        <v>310</v>
      </c>
      <c r="D8" s="22">
        <f t="shared" si="2"/>
        <v>206</v>
      </c>
      <c r="E8" s="23">
        <f t="shared" si="3"/>
        <v>103</v>
      </c>
      <c r="F8" s="23">
        <f t="shared" si="3"/>
        <v>103</v>
      </c>
      <c r="G8" s="23" t="str">
        <f t="shared" si="4"/>
        <v>-</v>
      </c>
      <c r="H8" s="18">
        <f t="shared" si="5"/>
        <v>104</v>
      </c>
      <c r="I8" s="26" t="s">
        <v>178</v>
      </c>
      <c r="J8" s="27" t="s">
        <v>179</v>
      </c>
      <c r="K8" s="26">
        <v>931</v>
      </c>
      <c r="L8" s="18">
        <f t="shared" si="6"/>
        <v>310</v>
      </c>
    </row>
    <row r="9" spans="1:12" ht="12.75">
      <c r="A9" s="11" t="s">
        <v>3</v>
      </c>
      <c r="B9" s="16">
        <f t="shared" si="0"/>
      </c>
      <c r="C9" s="19">
        <f t="shared" si="1"/>
        <v>24</v>
      </c>
      <c r="D9" s="22">
        <f t="shared" si="2"/>
        <v>16</v>
      </c>
      <c r="E9" s="23">
        <f t="shared" si="3"/>
        <v>8</v>
      </c>
      <c r="F9" s="23">
        <f t="shared" si="3"/>
        <v>8</v>
      </c>
      <c r="G9" s="23" t="str">
        <f t="shared" si="4"/>
        <v>-</v>
      </c>
      <c r="H9" s="18">
        <f t="shared" si="5"/>
        <v>8</v>
      </c>
      <c r="I9" s="26">
        <v>24</v>
      </c>
      <c r="J9" s="27">
        <v>35184</v>
      </c>
      <c r="K9" s="26">
        <v>6572</v>
      </c>
      <c r="L9" s="18">
        <f t="shared" si="6"/>
        <v>2190</v>
      </c>
    </row>
    <row r="10" spans="1:12" ht="12.75">
      <c r="A10" s="10" t="s">
        <v>4</v>
      </c>
      <c r="B10" s="16">
        <f t="shared" si="0"/>
      </c>
      <c r="C10" s="19">
        <f t="shared" si="1"/>
        <v>159</v>
      </c>
      <c r="D10" s="22">
        <f t="shared" si="2"/>
        <v>106</v>
      </c>
      <c r="E10" s="23">
        <f t="shared" si="3"/>
        <v>53</v>
      </c>
      <c r="F10" s="23">
        <f t="shared" si="3"/>
        <v>53</v>
      </c>
      <c r="G10" s="23" t="str">
        <f t="shared" si="4"/>
        <v>-</v>
      </c>
      <c r="H10" s="18">
        <f t="shared" si="5"/>
        <v>53</v>
      </c>
      <c r="I10" s="26" t="s">
        <v>178</v>
      </c>
      <c r="J10" s="27" t="s">
        <v>179</v>
      </c>
      <c r="K10" s="26">
        <v>477</v>
      </c>
      <c r="L10" s="18">
        <f t="shared" si="6"/>
        <v>159</v>
      </c>
    </row>
    <row r="11" spans="1:12" ht="12.75">
      <c r="A11" s="10" t="s">
        <v>5</v>
      </c>
      <c r="B11" s="16">
        <f t="shared" si="0"/>
      </c>
      <c r="C11" s="19">
        <f t="shared" si="1"/>
        <v>45</v>
      </c>
      <c r="D11" s="22">
        <f t="shared" si="2"/>
        <v>30</v>
      </c>
      <c r="E11" s="23">
        <f t="shared" si="3"/>
        <v>15</v>
      </c>
      <c r="F11" s="23">
        <f t="shared" si="3"/>
        <v>15</v>
      </c>
      <c r="G11" s="23" t="str">
        <f t="shared" si="4"/>
        <v>-</v>
      </c>
      <c r="H11" s="18">
        <f t="shared" si="5"/>
        <v>15</v>
      </c>
      <c r="I11" s="26">
        <v>45</v>
      </c>
      <c r="J11" s="27">
        <v>35479</v>
      </c>
      <c r="K11" s="26">
        <v>1502</v>
      </c>
      <c r="L11" s="18">
        <f t="shared" si="6"/>
        <v>500</v>
      </c>
    </row>
    <row r="12" spans="1:12" ht="12.75">
      <c r="A12" s="10" t="s">
        <v>6</v>
      </c>
      <c r="B12" s="16">
        <f t="shared" si="0"/>
      </c>
      <c r="C12" s="19">
        <f t="shared" si="1"/>
        <v>60</v>
      </c>
      <c r="D12" s="22">
        <f t="shared" si="2"/>
        <v>40</v>
      </c>
      <c r="E12" s="23">
        <f t="shared" si="3"/>
        <v>20</v>
      </c>
      <c r="F12" s="23">
        <f t="shared" si="3"/>
        <v>20</v>
      </c>
      <c r="G12" s="23" t="str">
        <f t="shared" si="4"/>
        <v>-</v>
      </c>
      <c r="H12" s="18">
        <f t="shared" si="5"/>
        <v>20</v>
      </c>
      <c r="I12" s="26">
        <v>60</v>
      </c>
      <c r="J12" s="27">
        <v>34583</v>
      </c>
      <c r="K12" s="26">
        <v>5311</v>
      </c>
      <c r="L12" s="18">
        <f t="shared" si="6"/>
        <v>1770</v>
      </c>
    </row>
    <row r="13" spans="1:12" ht="12.75">
      <c r="A13" s="10" t="s">
        <v>7</v>
      </c>
      <c r="B13" s="16">
        <f t="shared" si="0"/>
      </c>
      <c r="C13" s="19">
        <f t="shared" si="1"/>
        <v>18</v>
      </c>
      <c r="D13" s="22">
        <f t="shared" si="2"/>
        <v>12</v>
      </c>
      <c r="E13" s="23">
        <f t="shared" si="3"/>
        <v>6</v>
      </c>
      <c r="F13" s="23">
        <f t="shared" si="3"/>
        <v>6</v>
      </c>
      <c r="G13" s="23" t="str">
        <f t="shared" si="4"/>
        <v>-</v>
      </c>
      <c r="H13" s="18">
        <f t="shared" si="5"/>
        <v>6</v>
      </c>
      <c r="I13" s="26">
        <v>18</v>
      </c>
      <c r="J13" s="27">
        <v>35213</v>
      </c>
      <c r="K13" s="26">
        <v>1123</v>
      </c>
      <c r="L13" s="18">
        <v>351</v>
      </c>
    </row>
    <row r="14" spans="1:12" ht="12.75">
      <c r="A14" s="10" t="s">
        <v>8</v>
      </c>
      <c r="B14" s="16">
        <f t="shared" si="0"/>
      </c>
      <c r="C14" s="19">
        <f t="shared" si="1"/>
        <v>914</v>
      </c>
      <c r="D14" s="22">
        <f t="shared" si="2"/>
        <v>609</v>
      </c>
      <c r="E14" s="23">
        <f t="shared" si="3"/>
        <v>304</v>
      </c>
      <c r="F14" s="23">
        <f t="shared" si="3"/>
        <v>304</v>
      </c>
      <c r="G14" s="23">
        <f t="shared" si="4"/>
        <v>1</v>
      </c>
      <c r="H14" s="18">
        <f t="shared" si="5"/>
        <v>305</v>
      </c>
      <c r="I14" s="26" t="s">
        <v>178</v>
      </c>
      <c r="J14" s="27" t="s">
        <v>179</v>
      </c>
      <c r="K14" s="26">
        <v>2743</v>
      </c>
      <c r="L14" s="18">
        <f t="shared" si="6"/>
        <v>914</v>
      </c>
    </row>
    <row r="15" spans="1:12" ht="12.75">
      <c r="A15" s="10" t="s">
        <v>9</v>
      </c>
      <c r="B15" s="16" t="str">
        <f t="shared" si="0"/>
        <v>x</v>
      </c>
      <c r="C15" s="19">
        <f t="shared" si="1"/>
        <v>15</v>
      </c>
      <c r="D15" s="22">
        <f t="shared" si="2"/>
        <v>10</v>
      </c>
      <c r="E15" s="23">
        <f t="shared" si="3"/>
        <v>5</v>
      </c>
      <c r="F15" s="23">
        <f t="shared" si="3"/>
        <v>5</v>
      </c>
      <c r="G15" s="23" t="str">
        <f t="shared" si="4"/>
        <v>-</v>
      </c>
      <c r="H15" s="18">
        <f t="shared" si="5"/>
        <v>5</v>
      </c>
      <c r="I15" s="26">
        <v>4</v>
      </c>
      <c r="J15" s="27">
        <v>22003</v>
      </c>
      <c r="K15" s="26">
        <v>453</v>
      </c>
      <c r="L15" s="18">
        <f t="shared" si="6"/>
        <v>151</v>
      </c>
    </row>
    <row r="16" spans="1:12" ht="12.75">
      <c r="A16" s="10" t="s">
        <v>10</v>
      </c>
      <c r="B16" s="16">
        <f t="shared" si="0"/>
      </c>
      <c r="C16" s="19">
        <f t="shared" si="1"/>
        <v>149</v>
      </c>
      <c r="D16" s="22">
        <f t="shared" si="2"/>
        <v>99</v>
      </c>
      <c r="E16" s="23">
        <f t="shared" si="3"/>
        <v>49</v>
      </c>
      <c r="F16" s="23">
        <f t="shared" si="3"/>
        <v>49</v>
      </c>
      <c r="G16" s="23">
        <f t="shared" si="4"/>
        <v>1</v>
      </c>
      <c r="H16" s="18">
        <f t="shared" si="5"/>
        <v>50</v>
      </c>
      <c r="I16" s="26">
        <v>149</v>
      </c>
      <c r="J16" s="27">
        <v>35163</v>
      </c>
      <c r="K16" s="26">
        <v>7439</v>
      </c>
      <c r="L16" s="18">
        <f t="shared" si="6"/>
        <v>2479</v>
      </c>
    </row>
    <row r="17" spans="1:12" ht="12.75">
      <c r="A17" s="10" t="s">
        <v>11</v>
      </c>
      <c r="B17" s="16">
        <f t="shared" si="0"/>
      </c>
      <c r="C17" s="19">
        <f t="shared" si="1"/>
        <v>18</v>
      </c>
      <c r="D17" s="22">
        <f t="shared" si="2"/>
        <v>12</v>
      </c>
      <c r="E17" s="23">
        <f t="shared" si="3"/>
        <v>6</v>
      </c>
      <c r="F17" s="23">
        <f t="shared" si="3"/>
        <v>6</v>
      </c>
      <c r="G17" s="23" t="str">
        <f t="shared" si="4"/>
        <v>-</v>
      </c>
      <c r="H17" s="18">
        <f t="shared" si="5"/>
        <v>6</v>
      </c>
      <c r="I17" s="26">
        <v>18</v>
      </c>
      <c r="J17" s="27">
        <v>35143</v>
      </c>
      <c r="K17" s="26">
        <v>1014</v>
      </c>
      <c r="L17" s="18">
        <f t="shared" si="6"/>
        <v>338</v>
      </c>
    </row>
    <row r="18" spans="1:12" ht="12.75">
      <c r="A18" s="10" t="s">
        <v>12</v>
      </c>
      <c r="B18" s="16">
        <f t="shared" si="0"/>
      </c>
      <c r="C18" s="19">
        <f t="shared" si="1"/>
        <v>21</v>
      </c>
      <c r="D18" s="22">
        <f t="shared" si="2"/>
        <v>14</v>
      </c>
      <c r="E18" s="23">
        <f t="shared" si="3"/>
        <v>7</v>
      </c>
      <c r="F18" s="23">
        <f t="shared" si="3"/>
        <v>7</v>
      </c>
      <c r="G18" s="23" t="str">
        <f t="shared" si="4"/>
        <v>-</v>
      </c>
      <c r="H18" s="18">
        <f t="shared" si="5"/>
        <v>7</v>
      </c>
      <c r="I18" s="26">
        <v>21</v>
      </c>
      <c r="J18" s="27">
        <v>35144</v>
      </c>
      <c r="K18" s="26">
        <v>439</v>
      </c>
      <c r="L18" s="18">
        <f>ROUNDDOWN(K18/3,0)</f>
        <v>146</v>
      </c>
    </row>
    <row r="19" spans="1:12" ht="12.75">
      <c r="A19" s="10" t="s">
        <v>13</v>
      </c>
      <c r="B19" s="16">
        <f t="shared" si="0"/>
      </c>
      <c r="C19" s="19">
        <f>IF(I19="-",L19,IF(I19&lt;15,15,I19))</f>
        <v>15</v>
      </c>
      <c r="D19" s="22">
        <f t="shared" si="2"/>
        <v>10</v>
      </c>
      <c r="E19" s="23">
        <f t="shared" si="3"/>
        <v>5</v>
      </c>
      <c r="F19" s="23">
        <f t="shared" si="3"/>
        <v>5</v>
      </c>
      <c r="G19" s="23" t="str">
        <f t="shared" si="4"/>
        <v>-</v>
      </c>
      <c r="H19" s="18">
        <f t="shared" si="5"/>
        <v>5</v>
      </c>
      <c r="I19" s="26">
        <v>15</v>
      </c>
      <c r="J19" s="27">
        <v>35199</v>
      </c>
      <c r="K19" s="26">
        <v>5655</v>
      </c>
      <c r="L19" s="18">
        <f t="shared" si="6"/>
        <v>1885</v>
      </c>
    </row>
    <row r="20" spans="1:12" ht="12.75">
      <c r="A20" s="10" t="s">
        <v>14</v>
      </c>
      <c r="B20" s="16">
        <f t="shared" si="0"/>
      </c>
      <c r="C20" s="19">
        <f t="shared" si="1"/>
        <v>300</v>
      </c>
      <c r="D20" s="22">
        <f t="shared" si="2"/>
        <v>200</v>
      </c>
      <c r="E20" s="23">
        <f t="shared" si="3"/>
        <v>100</v>
      </c>
      <c r="F20" s="23">
        <f t="shared" si="3"/>
        <v>100</v>
      </c>
      <c r="G20" s="23" t="str">
        <f t="shared" si="4"/>
        <v>-</v>
      </c>
      <c r="H20" s="18">
        <f t="shared" si="5"/>
        <v>100</v>
      </c>
      <c r="I20" s="26">
        <v>300</v>
      </c>
      <c r="J20" s="27">
        <v>42462</v>
      </c>
      <c r="K20" s="26">
        <v>100144</v>
      </c>
      <c r="L20" s="18">
        <f t="shared" si="6"/>
        <v>33381</v>
      </c>
    </row>
    <row r="21" spans="1:12" ht="12.75">
      <c r="A21" s="10" t="s">
        <v>15</v>
      </c>
      <c r="B21" s="16">
        <f t="shared" si="0"/>
      </c>
      <c r="C21" s="19">
        <f t="shared" si="1"/>
        <v>72</v>
      </c>
      <c r="D21" s="22">
        <f t="shared" si="2"/>
        <v>48</v>
      </c>
      <c r="E21" s="23">
        <f t="shared" si="3"/>
        <v>24</v>
      </c>
      <c r="F21" s="23">
        <f t="shared" si="3"/>
        <v>24</v>
      </c>
      <c r="G21" s="23" t="str">
        <f t="shared" si="4"/>
        <v>-</v>
      </c>
      <c r="H21" s="18">
        <f t="shared" si="5"/>
        <v>24</v>
      </c>
      <c r="I21" s="26" t="s">
        <v>178</v>
      </c>
      <c r="J21" s="27" t="s">
        <v>179</v>
      </c>
      <c r="K21" s="26">
        <v>217</v>
      </c>
      <c r="L21" s="18">
        <f t="shared" si="6"/>
        <v>72</v>
      </c>
    </row>
    <row r="22" spans="1:12" ht="12.75">
      <c r="A22" s="10" t="s">
        <v>16</v>
      </c>
      <c r="B22" s="16">
        <f t="shared" si="0"/>
      </c>
      <c r="C22" s="19">
        <f t="shared" si="1"/>
        <v>300</v>
      </c>
      <c r="D22" s="22">
        <f t="shared" si="2"/>
        <v>200</v>
      </c>
      <c r="E22" s="23">
        <f t="shared" si="3"/>
        <v>100</v>
      </c>
      <c r="F22" s="23">
        <f t="shared" si="3"/>
        <v>100</v>
      </c>
      <c r="G22" s="23" t="str">
        <f t="shared" si="4"/>
        <v>-</v>
      </c>
      <c r="H22" s="18">
        <f t="shared" si="5"/>
        <v>100</v>
      </c>
      <c r="I22" s="26">
        <v>300</v>
      </c>
      <c r="J22" s="27">
        <v>35110</v>
      </c>
      <c r="K22" s="26">
        <v>16169</v>
      </c>
      <c r="L22" s="18">
        <f t="shared" si="6"/>
        <v>5389</v>
      </c>
    </row>
    <row r="23" spans="1:12" ht="12.75">
      <c r="A23" s="10" t="s">
        <v>17</v>
      </c>
      <c r="B23" s="16">
        <f t="shared" si="0"/>
      </c>
      <c r="C23" s="19">
        <f t="shared" si="1"/>
        <v>100</v>
      </c>
      <c r="D23" s="22">
        <f t="shared" si="2"/>
        <v>66</v>
      </c>
      <c r="E23" s="23">
        <f t="shared" si="3"/>
        <v>33</v>
      </c>
      <c r="F23" s="23">
        <f t="shared" si="3"/>
        <v>33</v>
      </c>
      <c r="G23" s="23" t="str">
        <f t="shared" si="4"/>
        <v>-</v>
      </c>
      <c r="H23" s="18">
        <f t="shared" si="5"/>
        <v>34</v>
      </c>
      <c r="I23" s="26">
        <v>100</v>
      </c>
      <c r="J23" s="27">
        <v>33777</v>
      </c>
      <c r="K23" s="26">
        <v>2428</v>
      </c>
      <c r="L23" s="18">
        <f t="shared" si="6"/>
        <v>809</v>
      </c>
    </row>
    <row r="24" spans="1:12" ht="12.75">
      <c r="A24" s="10" t="s">
        <v>18</v>
      </c>
      <c r="B24" s="16" t="str">
        <f t="shared" si="0"/>
        <v>x</v>
      </c>
      <c r="C24" s="19">
        <f t="shared" si="1"/>
        <v>15</v>
      </c>
      <c r="D24" s="22">
        <f t="shared" si="2"/>
        <v>10</v>
      </c>
      <c r="E24" s="23">
        <f t="shared" si="3"/>
        <v>5</v>
      </c>
      <c r="F24" s="23">
        <f t="shared" si="3"/>
        <v>5</v>
      </c>
      <c r="G24" s="23" t="str">
        <f t="shared" si="4"/>
        <v>-</v>
      </c>
      <c r="H24" s="18">
        <f t="shared" si="5"/>
        <v>5</v>
      </c>
      <c r="I24" s="26">
        <v>12</v>
      </c>
      <c r="J24" s="27">
        <v>23491</v>
      </c>
      <c r="K24" s="26">
        <v>1770</v>
      </c>
      <c r="L24" s="18">
        <f t="shared" si="6"/>
        <v>590</v>
      </c>
    </row>
    <row r="25" spans="1:12" ht="12.75">
      <c r="A25" s="10" t="s">
        <v>19</v>
      </c>
      <c r="B25" s="16">
        <f t="shared" si="0"/>
      </c>
      <c r="C25" s="19">
        <f>IF(I25="-",L25,IF(I25&lt;15,15,I25))</f>
        <v>18</v>
      </c>
      <c r="D25" s="22">
        <f t="shared" si="2"/>
        <v>12</v>
      </c>
      <c r="E25" s="23">
        <f t="shared" si="3"/>
        <v>6</v>
      </c>
      <c r="F25" s="23">
        <f t="shared" si="3"/>
        <v>6</v>
      </c>
      <c r="G25" s="23" t="str">
        <f t="shared" si="4"/>
        <v>-</v>
      </c>
      <c r="H25" s="18">
        <f t="shared" si="5"/>
        <v>6</v>
      </c>
      <c r="I25" s="26">
        <v>18</v>
      </c>
      <c r="J25" s="27">
        <v>35240</v>
      </c>
      <c r="K25" s="26">
        <v>2487</v>
      </c>
      <c r="L25" s="18">
        <f t="shared" si="6"/>
        <v>829</v>
      </c>
    </row>
    <row r="26" spans="1:12" ht="12.75">
      <c r="A26" s="10" t="s">
        <v>20</v>
      </c>
      <c r="B26" s="16">
        <f t="shared" si="0"/>
      </c>
      <c r="C26" s="19">
        <f t="shared" si="1"/>
        <v>51</v>
      </c>
      <c r="D26" s="22">
        <f t="shared" si="2"/>
        <v>34</v>
      </c>
      <c r="E26" s="23">
        <f t="shared" si="3"/>
        <v>17</v>
      </c>
      <c r="F26" s="23">
        <f t="shared" si="3"/>
        <v>17</v>
      </c>
      <c r="G26" s="23" t="str">
        <f t="shared" si="4"/>
        <v>-</v>
      </c>
      <c r="H26" s="18">
        <f t="shared" si="5"/>
        <v>17</v>
      </c>
      <c r="I26" s="26" t="s">
        <v>178</v>
      </c>
      <c r="J26" s="27" t="s">
        <v>179</v>
      </c>
      <c r="K26" s="26">
        <v>155</v>
      </c>
      <c r="L26" s="18">
        <f t="shared" si="6"/>
        <v>51</v>
      </c>
    </row>
    <row r="27" spans="1:12" ht="12.75">
      <c r="A27" s="10" t="s">
        <v>21</v>
      </c>
      <c r="B27" s="16">
        <f t="shared" si="0"/>
      </c>
      <c r="C27" s="19">
        <f t="shared" si="1"/>
        <v>15</v>
      </c>
      <c r="D27" s="22">
        <f t="shared" si="2"/>
        <v>10</v>
      </c>
      <c r="E27" s="23">
        <f t="shared" si="3"/>
        <v>5</v>
      </c>
      <c r="F27" s="23">
        <f t="shared" si="3"/>
        <v>5</v>
      </c>
      <c r="G27" s="23" t="str">
        <f t="shared" si="4"/>
        <v>-</v>
      </c>
      <c r="H27" s="18">
        <f t="shared" si="5"/>
        <v>5</v>
      </c>
      <c r="I27" s="26">
        <v>15</v>
      </c>
      <c r="J27" s="27">
        <v>35202</v>
      </c>
      <c r="K27" s="26">
        <v>1106</v>
      </c>
      <c r="L27" s="18">
        <f t="shared" si="6"/>
        <v>368</v>
      </c>
    </row>
    <row r="28" spans="1:12" ht="12.75">
      <c r="A28" s="10" t="s">
        <v>22</v>
      </c>
      <c r="B28" s="16">
        <f t="shared" si="0"/>
      </c>
      <c r="C28" s="19">
        <f t="shared" si="1"/>
        <v>18</v>
      </c>
      <c r="D28" s="22">
        <f t="shared" si="2"/>
        <v>12</v>
      </c>
      <c r="E28" s="23">
        <f t="shared" si="3"/>
        <v>6</v>
      </c>
      <c r="F28" s="23">
        <f t="shared" si="3"/>
        <v>6</v>
      </c>
      <c r="G28" s="23" t="str">
        <f t="shared" si="4"/>
        <v>-</v>
      </c>
      <c r="H28" s="18">
        <f t="shared" si="5"/>
        <v>6</v>
      </c>
      <c r="I28" s="26">
        <v>18</v>
      </c>
      <c r="J28" s="27">
        <v>36708</v>
      </c>
      <c r="K28" s="26">
        <v>3737</v>
      </c>
      <c r="L28" s="18">
        <f t="shared" si="6"/>
        <v>1245</v>
      </c>
    </row>
    <row r="29" spans="1:12" ht="12.75">
      <c r="A29" s="10" t="s">
        <v>23</v>
      </c>
      <c r="B29" s="16">
        <f t="shared" si="0"/>
      </c>
      <c r="C29" s="19">
        <f t="shared" si="1"/>
        <v>165</v>
      </c>
      <c r="D29" s="22">
        <f t="shared" si="2"/>
        <v>110</v>
      </c>
      <c r="E29" s="23">
        <f t="shared" si="3"/>
        <v>55</v>
      </c>
      <c r="F29" s="23">
        <f t="shared" si="3"/>
        <v>55</v>
      </c>
      <c r="G29" s="23" t="str">
        <f t="shared" si="4"/>
        <v>-</v>
      </c>
      <c r="H29" s="18">
        <f t="shared" si="5"/>
        <v>55</v>
      </c>
      <c r="I29" s="26" t="s">
        <v>178</v>
      </c>
      <c r="J29" s="27" t="s">
        <v>179</v>
      </c>
      <c r="K29" s="26">
        <v>497</v>
      </c>
      <c r="L29" s="18">
        <f t="shared" si="6"/>
        <v>165</v>
      </c>
    </row>
    <row r="30" spans="1:12" ht="12.75">
      <c r="A30" s="10" t="s">
        <v>24</v>
      </c>
      <c r="B30" s="16">
        <f t="shared" si="0"/>
      </c>
      <c r="C30" s="19">
        <f t="shared" si="1"/>
        <v>1968</v>
      </c>
      <c r="D30" s="22">
        <f t="shared" si="2"/>
        <v>1312</v>
      </c>
      <c r="E30" s="23">
        <f t="shared" si="3"/>
        <v>656</v>
      </c>
      <c r="F30" s="23">
        <f t="shared" si="3"/>
        <v>656</v>
      </c>
      <c r="G30" s="23" t="str">
        <f t="shared" si="4"/>
        <v>-</v>
      </c>
      <c r="H30" s="18">
        <f t="shared" si="5"/>
        <v>656</v>
      </c>
      <c r="I30" s="26" t="s">
        <v>178</v>
      </c>
      <c r="J30" s="27" t="s">
        <v>179</v>
      </c>
      <c r="K30" s="26">
        <v>5905</v>
      </c>
      <c r="L30" s="18">
        <f t="shared" si="6"/>
        <v>1968</v>
      </c>
    </row>
    <row r="31" spans="1:12" ht="12.75">
      <c r="A31" s="10" t="s">
        <v>25</v>
      </c>
      <c r="B31" s="16">
        <f t="shared" si="0"/>
      </c>
      <c r="C31" s="19">
        <f t="shared" si="1"/>
        <v>15</v>
      </c>
      <c r="D31" s="22">
        <f t="shared" si="2"/>
        <v>10</v>
      </c>
      <c r="E31" s="23">
        <f t="shared" si="3"/>
        <v>5</v>
      </c>
      <c r="F31" s="23">
        <f t="shared" si="3"/>
        <v>5</v>
      </c>
      <c r="G31" s="23" t="str">
        <f t="shared" si="4"/>
        <v>-</v>
      </c>
      <c r="H31" s="18">
        <f t="shared" si="5"/>
        <v>5</v>
      </c>
      <c r="I31" s="26">
        <v>15</v>
      </c>
      <c r="J31" s="27">
        <v>35195</v>
      </c>
      <c r="K31" s="26">
        <v>393</v>
      </c>
      <c r="L31" s="18">
        <f t="shared" si="6"/>
        <v>131</v>
      </c>
    </row>
    <row r="32" spans="1:12" ht="12.75">
      <c r="A32" s="10" t="s">
        <v>26</v>
      </c>
      <c r="B32" s="16">
        <f t="shared" si="0"/>
      </c>
      <c r="C32" s="19">
        <f t="shared" si="1"/>
        <v>15</v>
      </c>
      <c r="D32" s="22">
        <f t="shared" si="2"/>
        <v>10</v>
      </c>
      <c r="E32" s="23">
        <f t="shared" si="3"/>
        <v>5</v>
      </c>
      <c r="F32" s="23">
        <f t="shared" si="3"/>
        <v>5</v>
      </c>
      <c r="G32" s="23" t="str">
        <f t="shared" si="4"/>
        <v>-</v>
      </c>
      <c r="H32" s="18">
        <f t="shared" si="5"/>
        <v>5</v>
      </c>
      <c r="I32" s="26">
        <v>15</v>
      </c>
      <c r="J32" s="27">
        <v>36788</v>
      </c>
      <c r="K32" s="26">
        <v>1304</v>
      </c>
      <c r="L32" s="18">
        <f t="shared" si="6"/>
        <v>434</v>
      </c>
    </row>
    <row r="33" spans="1:12" ht="12.75">
      <c r="A33" s="10" t="s">
        <v>27</v>
      </c>
      <c r="B33" s="16">
        <f t="shared" si="0"/>
      </c>
      <c r="C33" s="19">
        <f t="shared" si="1"/>
        <v>120</v>
      </c>
      <c r="D33" s="22">
        <f t="shared" si="2"/>
        <v>80</v>
      </c>
      <c r="E33" s="23">
        <v>40</v>
      </c>
      <c r="F33" s="23">
        <v>40</v>
      </c>
      <c r="G33" s="23" t="str">
        <f t="shared" si="4"/>
        <v>-</v>
      </c>
      <c r="H33" s="18">
        <v>40</v>
      </c>
      <c r="I33" s="26">
        <v>120</v>
      </c>
      <c r="J33" s="27">
        <v>41029</v>
      </c>
      <c r="K33" s="26">
        <v>2683</v>
      </c>
      <c r="L33" s="18">
        <f t="shared" si="6"/>
        <v>894</v>
      </c>
    </row>
    <row r="34" spans="1:12" ht="12.75">
      <c r="A34" s="10" t="s">
        <v>28</v>
      </c>
      <c r="B34" s="16">
        <f t="shared" si="0"/>
      </c>
      <c r="C34" s="19">
        <f t="shared" si="1"/>
        <v>30</v>
      </c>
      <c r="D34" s="22">
        <f t="shared" si="2"/>
        <v>20</v>
      </c>
      <c r="E34" s="23">
        <f t="shared" si="3"/>
        <v>10</v>
      </c>
      <c r="F34" s="23">
        <f t="shared" si="3"/>
        <v>10</v>
      </c>
      <c r="G34" s="23" t="str">
        <f t="shared" si="4"/>
        <v>-</v>
      </c>
      <c r="H34" s="18">
        <f t="shared" si="5"/>
        <v>10</v>
      </c>
      <c r="I34" s="26">
        <v>30</v>
      </c>
      <c r="J34" s="27">
        <v>35206</v>
      </c>
      <c r="K34" s="26">
        <v>186</v>
      </c>
      <c r="L34" s="18">
        <f t="shared" si="6"/>
        <v>62</v>
      </c>
    </row>
    <row r="35" spans="1:12" ht="12.75">
      <c r="A35" s="10" t="s">
        <v>29</v>
      </c>
      <c r="B35" s="16">
        <f t="shared" si="0"/>
      </c>
      <c r="C35" s="19">
        <f t="shared" si="1"/>
        <v>15</v>
      </c>
      <c r="D35" s="22">
        <f t="shared" si="2"/>
        <v>10</v>
      </c>
      <c r="E35" s="23">
        <f t="shared" si="3"/>
        <v>5</v>
      </c>
      <c r="F35" s="23">
        <f t="shared" si="3"/>
        <v>5</v>
      </c>
      <c r="G35" s="23" t="str">
        <f t="shared" si="4"/>
        <v>-</v>
      </c>
      <c r="H35" s="18">
        <f t="shared" si="5"/>
        <v>5</v>
      </c>
      <c r="I35" s="26">
        <v>15</v>
      </c>
      <c r="J35" s="27">
        <v>35129</v>
      </c>
      <c r="K35" s="26">
        <v>1116</v>
      </c>
      <c r="L35" s="18">
        <f t="shared" si="6"/>
        <v>372</v>
      </c>
    </row>
    <row r="36" spans="1:12" ht="12.75">
      <c r="A36" s="10" t="s">
        <v>30</v>
      </c>
      <c r="B36" s="16">
        <f t="shared" si="0"/>
      </c>
      <c r="C36" s="19">
        <f t="shared" si="1"/>
        <v>59</v>
      </c>
      <c r="D36" s="22">
        <f t="shared" si="2"/>
        <v>39</v>
      </c>
      <c r="E36" s="23">
        <f t="shared" si="3"/>
        <v>19</v>
      </c>
      <c r="F36" s="23">
        <f t="shared" si="3"/>
        <v>19</v>
      </c>
      <c r="G36" s="23">
        <f t="shared" si="4"/>
        <v>1</v>
      </c>
      <c r="H36" s="18">
        <f t="shared" si="5"/>
        <v>20</v>
      </c>
      <c r="I36" s="26" t="s">
        <v>178</v>
      </c>
      <c r="J36" s="27" t="s">
        <v>179</v>
      </c>
      <c r="K36" s="26">
        <v>178</v>
      </c>
      <c r="L36" s="18">
        <f t="shared" si="6"/>
        <v>59</v>
      </c>
    </row>
    <row r="37" spans="1:12" ht="12.75">
      <c r="A37" s="10" t="s">
        <v>31</v>
      </c>
      <c r="B37" s="16">
        <f t="shared" si="0"/>
      </c>
      <c r="C37" s="19">
        <f t="shared" si="1"/>
        <v>24</v>
      </c>
      <c r="D37" s="22">
        <f t="shared" si="2"/>
        <v>16</v>
      </c>
      <c r="E37" s="23">
        <f t="shared" si="3"/>
        <v>8</v>
      </c>
      <c r="F37" s="23">
        <f t="shared" si="3"/>
        <v>8</v>
      </c>
      <c r="G37" s="23" t="str">
        <f t="shared" si="4"/>
        <v>-</v>
      </c>
      <c r="H37" s="18">
        <f t="shared" si="5"/>
        <v>8</v>
      </c>
      <c r="I37" s="26">
        <v>24</v>
      </c>
      <c r="J37" s="27">
        <v>35177</v>
      </c>
      <c r="K37" s="26">
        <v>2531</v>
      </c>
      <c r="L37" s="18">
        <f t="shared" si="6"/>
        <v>843</v>
      </c>
    </row>
    <row r="38" spans="1:12" ht="12.75">
      <c r="A38" s="10" t="s">
        <v>32</v>
      </c>
      <c r="B38" s="16">
        <f t="shared" si="0"/>
      </c>
      <c r="C38" s="19">
        <f t="shared" si="1"/>
        <v>15</v>
      </c>
      <c r="D38" s="22">
        <f t="shared" si="2"/>
        <v>10</v>
      </c>
      <c r="E38" s="23">
        <f t="shared" si="3"/>
        <v>5</v>
      </c>
      <c r="F38" s="23">
        <f t="shared" si="3"/>
        <v>5</v>
      </c>
      <c r="G38" s="23" t="str">
        <f t="shared" si="4"/>
        <v>-</v>
      </c>
      <c r="H38" s="18">
        <f t="shared" si="5"/>
        <v>5</v>
      </c>
      <c r="I38" s="26">
        <v>15</v>
      </c>
      <c r="J38" s="27">
        <v>35230</v>
      </c>
      <c r="K38" s="26">
        <v>1377</v>
      </c>
      <c r="L38" s="18">
        <f t="shared" si="6"/>
        <v>459</v>
      </c>
    </row>
    <row r="39" spans="1:12" ht="12.75">
      <c r="A39" s="10" t="s">
        <v>33</v>
      </c>
      <c r="B39" s="16">
        <f t="shared" si="0"/>
      </c>
      <c r="C39" s="19">
        <f t="shared" si="1"/>
        <v>45</v>
      </c>
      <c r="D39" s="22">
        <f t="shared" si="2"/>
        <v>30</v>
      </c>
      <c r="E39" s="23">
        <f aca="true" t="shared" si="7" ref="E39:F70">ROUNDDOWN($D39/2,0)</f>
        <v>15</v>
      </c>
      <c r="F39" s="23">
        <f t="shared" si="7"/>
        <v>15</v>
      </c>
      <c r="G39" s="23" t="str">
        <f t="shared" si="4"/>
        <v>-</v>
      </c>
      <c r="H39" s="18">
        <f t="shared" si="5"/>
        <v>15</v>
      </c>
      <c r="I39" s="26">
        <v>45</v>
      </c>
      <c r="J39" s="27">
        <v>35220</v>
      </c>
      <c r="K39" s="26">
        <v>11939</v>
      </c>
      <c r="L39" s="18">
        <f t="shared" si="6"/>
        <v>3979</v>
      </c>
    </row>
    <row r="40" spans="1:12" ht="12.75">
      <c r="A40" s="10" t="s">
        <v>34</v>
      </c>
      <c r="B40" s="16">
        <f t="shared" si="0"/>
      </c>
      <c r="C40" s="19">
        <f t="shared" si="1"/>
        <v>30</v>
      </c>
      <c r="D40" s="22">
        <f t="shared" si="2"/>
        <v>20</v>
      </c>
      <c r="E40" s="23">
        <f t="shared" si="7"/>
        <v>10</v>
      </c>
      <c r="F40" s="23">
        <f t="shared" si="7"/>
        <v>10</v>
      </c>
      <c r="G40" s="23" t="str">
        <f t="shared" si="4"/>
        <v>-</v>
      </c>
      <c r="H40" s="18">
        <f t="shared" si="5"/>
        <v>10</v>
      </c>
      <c r="I40" s="26">
        <v>30</v>
      </c>
      <c r="J40" s="27">
        <v>35184</v>
      </c>
      <c r="K40" s="26">
        <v>6483</v>
      </c>
      <c r="L40" s="18">
        <f t="shared" si="6"/>
        <v>2161</v>
      </c>
    </row>
    <row r="41" spans="1:12" ht="12.75">
      <c r="A41" s="10" t="s">
        <v>35</v>
      </c>
      <c r="B41" s="16">
        <f t="shared" si="0"/>
      </c>
      <c r="C41" s="19">
        <f t="shared" si="1"/>
        <v>30</v>
      </c>
      <c r="D41" s="22">
        <f t="shared" si="2"/>
        <v>20</v>
      </c>
      <c r="E41" s="23">
        <f t="shared" si="7"/>
        <v>10</v>
      </c>
      <c r="F41" s="23">
        <f t="shared" si="7"/>
        <v>10</v>
      </c>
      <c r="G41" s="23" t="str">
        <f t="shared" si="4"/>
        <v>-</v>
      </c>
      <c r="H41" s="18">
        <f t="shared" si="5"/>
        <v>10</v>
      </c>
      <c r="I41" s="26">
        <v>30</v>
      </c>
      <c r="J41" s="27">
        <v>35207</v>
      </c>
      <c r="K41" s="26">
        <v>455</v>
      </c>
      <c r="L41" s="18">
        <f t="shared" si="6"/>
        <v>151</v>
      </c>
    </row>
    <row r="42" spans="1:12" ht="12.75">
      <c r="A42" s="10" t="s">
        <v>36</v>
      </c>
      <c r="B42" s="16">
        <f t="shared" si="0"/>
      </c>
      <c r="C42" s="19">
        <f t="shared" si="1"/>
        <v>30</v>
      </c>
      <c r="D42" s="22">
        <f t="shared" si="2"/>
        <v>20</v>
      </c>
      <c r="E42" s="23">
        <f t="shared" si="7"/>
        <v>10</v>
      </c>
      <c r="F42" s="23">
        <f t="shared" si="7"/>
        <v>10</v>
      </c>
      <c r="G42" s="23" t="str">
        <f t="shared" si="4"/>
        <v>-</v>
      </c>
      <c r="H42" s="18">
        <f t="shared" si="5"/>
        <v>10</v>
      </c>
      <c r="I42" s="26">
        <v>30</v>
      </c>
      <c r="J42" s="27">
        <v>35194</v>
      </c>
      <c r="K42" s="26">
        <v>3204</v>
      </c>
      <c r="L42" s="18">
        <f t="shared" si="6"/>
        <v>1068</v>
      </c>
    </row>
    <row r="43" spans="1:12" ht="12.75">
      <c r="A43" s="10" t="s">
        <v>37</v>
      </c>
      <c r="B43" s="16">
        <f t="shared" si="0"/>
      </c>
      <c r="C43" s="19">
        <f t="shared" si="1"/>
        <v>18</v>
      </c>
      <c r="D43" s="22">
        <f t="shared" si="2"/>
        <v>12</v>
      </c>
      <c r="E43" s="23">
        <f t="shared" si="7"/>
        <v>6</v>
      </c>
      <c r="F43" s="23">
        <f t="shared" si="7"/>
        <v>6</v>
      </c>
      <c r="G43" s="23" t="str">
        <f t="shared" si="4"/>
        <v>-</v>
      </c>
      <c r="H43" s="18">
        <f t="shared" si="5"/>
        <v>6</v>
      </c>
      <c r="I43" s="26">
        <v>18</v>
      </c>
      <c r="J43" s="27">
        <v>35207</v>
      </c>
      <c r="K43" s="26">
        <v>726</v>
      </c>
      <c r="L43" s="18">
        <f t="shared" si="6"/>
        <v>242</v>
      </c>
    </row>
    <row r="44" spans="1:12" ht="12.75">
      <c r="A44" s="10" t="s">
        <v>38</v>
      </c>
      <c r="B44" s="16">
        <f t="shared" si="0"/>
      </c>
      <c r="C44" s="19">
        <f t="shared" si="1"/>
        <v>27</v>
      </c>
      <c r="D44" s="22">
        <f t="shared" si="2"/>
        <v>18</v>
      </c>
      <c r="E44" s="23">
        <f t="shared" si="7"/>
        <v>9</v>
      </c>
      <c r="F44" s="23">
        <f t="shared" si="7"/>
        <v>9</v>
      </c>
      <c r="G44" s="23" t="str">
        <f t="shared" si="4"/>
        <v>-</v>
      </c>
      <c r="H44" s="18">
        <f t="shared" si="5"/>
        <v>9</v>
      </c>
      <c r="I44" s="26">
        <v>27</v>
      </c>
      <c r="J44" s="27">
        <v>35139</v>
      </c>
      <c r="K44" s="26">
        <v>1869</v>
      </c>
      <c r="L44" s="18">
        <f t="shared" si="6"/>
        <v>623</v>
      </c>
    </row>
    <row r="45" spans="1:12" ht="12.75">
      <c r="A45" s="10" t="s">
        <v>39</v>
      </c>
      <c r="B45" s="16">
        <f t="shared" si="0"/>
      </c>
      <c r="C45" s="19">
        <f t="shared" si="1"/>
        <v>18</v>
      </c>
      <c r="D45" s="22">
        <f t="shared" si="2"/>
        <v>12</v>
      </c>
      <c r="E45" s="23">
        <f t="shared" si="7"/>
        <v>6</v>
      </c>
      <c r="F45" s="23">
        <f t="shared" si="7"/>
        <v>6</v>
      </c>
      <c r="G45" s="23" t="str">
        <f t="shared" si="4"/>
        <v>-</v>
      </c>
      <c r="H45" s="18">
        <f t="shared" si="5"/>
        <v>6</v>
      </c>
      <c r="I45" s="26">
        <v>18</v>
      </c>
      <c r="J45" s="27">
        <v>35243</v>
      </c>
      <c r="K45" s="26">
        <v>897</v>
      </c>
      <c r="L45" s="18">
        <f t="shared" si="6"/>
        <v>299</v>
      </c>
    </row>
    <row r="46" spans="1:12" ht="12.75">
      <c r="A46" s="10" t="s">
        <v>40</v>
      </c>
      <c r="B46" s="16">
        <f t="shared" si="0"/>
      </c>
      <c r="C46" s="19">
        <f t="shared" si="1"/>
        <v>24</v>
      </c>
      <c r="D46" s="22">
        <f t="shared" si="2"/>
        <v>16</v>
      </c>
      <c r="E46" s="23">
        <f t="shared" si="7"/>
        <v>8</v>
      </c>
      <c r="F46" s="23">
        <f t="shared" si="7"/>
        <v>8</v>
      </c>
      <c r="G46" s="23" t="str">
        <f t="shared" si="4"/>
        <v>-</v>
      </c>
      <c r="H46" s="18">
        <f t="shared" si="5"/>
        <v>8</v>
      </c>
      <c r="I46" s="26">
        <v>24</v>
      </c>
      <c r="J46" s="27">
        <v>35179</v>
      </c>
      <c r="K46" s="26">
        <v>1274</v>
      </c>
      <c r="L46" s="18">
        <f t="shared" si="6"/>
        <v>424</v>
      </c>
    </row>
    <row r="47" spans="1:12" ht="12.75">
      <c r="A47" s="10" t="s">
        <v>41</v>
      </c>
      <c r="B47" s="16">
        <f t="shared" si="0"/>
      </c>
      <c r="C47" s="19">
        <f t="shared" si="1"/>
        <v>45</v>
      </c>
      <c r="D47" s="22">
        <f t="shared" si="2"/>
        <v>30</v>
      </c>
      <c r="E47" s="23">
        <f t="shared" si="7"/>
        <v>15</v>
      </c>
      <c r="F47" s="23">
        <f t="shared" si="7"/>
        <v>15</v>
      </c>
      <c r="G47" s="23" t="str">
        <f t="shared" si="4"/>
        <v>-</v>
      </c>
      <c r="H47" s="18">
        <f t="shared" si="5"/>
        <v>15</v>
      </c>
      <c r="I47" s="26">
        <v>45</v>
      </c>
      <c r="J47" s="27">
        <v>35202</v>
      </c>
      <c r="K47" s="26">
        <v>18611</v>
      </c>
      <c r="L47" s="18">
        <f t="shared" si="6"/>
        <v>6203</v>
      </c>
    </row>
    <row r="48" spans="1:12" ht="12.75">
      <c r="A48" s="10" t="s">
        <v>42</v>
      </c>
      <c r="B48" s="16">
        <f t="shared" si="0"/>
      </c>
      <c r="C48" s="19">
        <f t="shared" si="1"/>
        <v>30</v>
      </c>
      <c r="D48" s="22">
        <f t="shared" si="2"/>
        <v>20</v>
      </c>
      <c r="E48" s="23">
        <f t="shared" si="7"/>
        <v>10</v>
      </c>
      <c r="F48" s="23">
        <f t="shared" si="7"/>
        <v>10</v>
      </c>
      <c r="G48" s="23" t="str">
        <f t="shared" si="4"/>
        <v>-</v>
      </c>
      <c r="H48" s="18">
        <f t="shared" si="5"/>
        <v>10</v>
      </c>
      <c r="I48" s="26">
        <v>30</v>
      </c>
      <c r="J48" s="27">
        <v>35179</v>
      </c>
      <c r="K48" s="26">
        <v>5904</v>
      </c>
      <c r="L48" s="18">
        <f t="shared" si="6"/>
        <v>1968</v>
      </c>
    </row>
    <row r="49" spans="1:12" ht="12.75">
      <c r="A49" s="10" t="s">
        <v>43</v>
      </c>
      <c r="B49" s="16">
        <f t="shared" si="0"/>
      </c>
      <c r="C49" s="19">
        <f t="shared" si="1"/>
        <v>101</v>
      </c>
      <c r="D49" s="22">
        <f t="shared" si="2"/>
        <v>67</v>
      </c>
      <c r="E49" s="23">
        <f t="shared" si="7"/>
        <v>33</v>
      </c>
      <c r="F49" s="23">
        <f t="shared" si="7"/>
        <v>33</v>
      </c>
      <c r="G49" s="23">
        <f t="shared" si="4"/>
        <v>1</v>
      </c>
      <c r="H49" s="18">
        <f t="shared" si="5"/>
        <v>34</v>
      </c>
      <c r="I49" s="26">
        <v>101</v>
      </c>
      <c r="J49" s="27">
        <v>32349</v>
      </c>
      <c r="K49" s="26">
        <v>3199</v>
      </c>
      <c r="L49" s="18">
        <f t="shared" si="6"/>
        <v>1066</v>
      </c>
    </row>
    <row r="50" spans="1:12" ht="12.75">
      <c r="A50" s="10" t="s">
        <v>44</v>
      </c>
      <c r="B50" s="16">
        <f t="shared" si="0"/>
      </c>
      <c r="C50" s="19">
        <f t="shared" si="1"/>
        <v>75</v>
      </c>
      <c r="D50" s="22">
        <f t="shared" si="2"/>
        <v>50</v>
      </c>
      <c r="E50" s="23">
        <f t="shared" si="7"/>
        <v>25</v>
      </c>
      <c r="F50" s="23">
        <f t="shared" si="7"/>
        <v>25</v>
      </c>
      <c r="G50" s="23" t="str">
        <f t="shared" si="4"/>
        <v>-</v>
      </c>
      <c r="H50" s="18">
        <f t="shared" si="5"/>
        <v>25</v>
      </c>
      <c r="I50" s="26">
        <v>75</v>
      </c>
      <c r="J50" s="27">
        <v>35159</v>
      </c>
      <c r="K50" s="26">
        <v>4053</v>
      </c>
      <c r="L50" s="18">
        <f t="shared" si="6"/>
        <v>1351</v>
      </c>
    </row>
    <row r="51" spans="1:12" ht="12.75">
      <c r="A51" s="10" t="s">
        <v>45</v>
      </c>
      <c r="B51" s="16">
        <f t="shared" si="0"/>
      </c>
      <c r="C51" s="19">
        <f t="shared" si="1"/>
        <v>125</v>
      </c>
      <c r="D51" s="22">
        <f t="shared" si="2"/>
        <v>83</v>
      </c>
      <c r="E51" s="23">
        <f t="shared" si="7"/>
        <v>41</v>
      </c>
      <c r="F51" s="23">
        <f t="shared" si="7"/>
        <v>41</v>
      </c>
      <c r="G51" s="23">
        <f t="shared" si="4"/>
        <v>1</v>
      </c>
      <c r="H51" s="18">
        <f t="shared" si="5"/>
        <v>42</v>
      </c>
      <c r="I51" s="26" t="s">
        <v>178</v>
      </c>
      <c r="J51" s="27" t="s">
        <v>179</v>
      </c>
      <c r="K51" s="26">
        <v>377</v>
      </c>
      <c r="L51" s="18">
        <f t="shared" si="6"/>
        <v>125</v>
      </c>
    </row>
    <row r="52" spans="1:12" ht="12.75">
      <c r="A52" s="10" t="s">
        <v>46</v>
      </c>
      <c r="B52" s="16">
        <f t="shared" si="0"/>
      </c>
      <c r="C52" s="19">
        <f t="shared" si="1"/>
        <v>1733</v>
      </c>
      <c r="D52" s="22">
        <f t="shared" si="2"/>
        <v>1155</v>
      </c>
      <c r="E52" s="23">
        <f t="shared" si="7"/>
        <v>577</v>
      </c>
      <c r="F52" s="23">
        <f t="shared" si="7"/>
        <v>577</v>
      </c>
      <c r="G52" s="23">
        <f t="shared" si="4"/>
        <v>1</v>
      </c>
      <c r="H52" s="18">
        <f t="shared" si="5"/>
        <v>578</v>
      </c>
      <c r="I52" s="26" t="s">
        <v>178</v>
      </c>
      <c r="J52" s="27" t="s">
        <v>179</v>
      </c>
      <c r="K52" s="26">
        <v>5201</v>
      </c>
      <c r="L52" s="18">
        <f t="shared" si="6"/>
        <v>1733</v>
      </c>
    </row>
    <row r="53" spans="1:12" ht="12.75">
      <c r="A53" s="10" t="s">
        <v>47</v>
      </c>
      <c r="B53" s="16">
        <f t="shared" si="0"/>
      </c>
      <c r="C53" s="19">
        <f t="shared" si="1"/>
        <v>60</v>
      </c>
      <c r="D53" s="22">
        <f t="shared" si="2"/>
        <v>40</v>
      </c>
      <c r="E53" s="23">
        <f t="shared" si="7"/>
        <v>20</v>
      </c>
      <c r="F53" s="23">
        <f t="shared" si="7"/>
        <v>20</v>
      </c>
      <c r="G53" s="23" t="str">
        <f t="shared" si="4"/>
        <v>-</v>
      </c>
      <c r="H53" s="18">
        <f t="shared" si="5"/>
        <v>20</v>
      </c>
      <c r="I53" s="26">
        <v>60</v>
      </c>
      <c r="J53" s="27">
        <v>35205</v>
      </c>
      <c r="K53" s="26">
        <v>3176</v>
      </c>
      <c r="L53" s="18">
        <f t="shared" si="6"/>
        <v>1058</v>
      </c>
    </row>
    <row r="54" spans="1:12" ht="12.75">
      <c r="A54" s="10" t="s">
        <v>48</v>
      </c>
      <c r="B54" s="16">
        <f t="shared" si="0"/>
      </c>
      <c r="C54" s="19">
        <f t="shared" si="1"/>
        <v>5405</v>
      </c>
      <c r="D54" s="22">
        <f t="shared" si="2"/>
        <v>3603</v>
      </c>
      <c r="E54" s="23">
        <f t="shared" si="7"/>
        <v>1801</v>
      </c>
      <c r="F54" s="23">
        <f t="shared" si="7"/>
        <v>1801</v>
      </c>
      <c r="G54" s="23">
        <f t="shared" si="4"/>
        <v>1</v>
      </c>
      <c r="H54" s="18">
        <f t="shared" si="5"/>
        <v>1802</v>
      </c>
      <c r="I54" s="26" t="s">
        <v>178</v>
      </c>
      <c r="J54" s="27" t="s">
        <v>179</v>
      </c>
      <c r="K54" s="26">
        <v>16215</v>
      </c>
      <c r="L54" s="18">
        <f t="shared" si="6"/>
        <v>5405</v>
      </c>
    </row>
    <row r="55" spans="1:12" ht="12.75">
      <c r="A55" s="10" t="s">
        <v>49</v>
      </c>
      <c r="B55" s="16">
        <f t="shared" si="0"/>
      </c>
      <c r="C55" s="19">
        <f t="shared" si="1"/>
        <v>219</v>
      </c>
      <c r="D55" s="22">
        <f t="shared" si="2"/>
        <v>146</v>
      </c>
      <c r="E55" s="23">
        <f t="shared" si="7"/>
        <v>73</v>
      </c>
      <c r="F55" s="23">
        <f t="shared" si="7"/>
        <v>73</v>
      </c>
      <c r="G55" s="23" t="str">
        <f t="shared" si="4"/>
        <v>-</v>
      </c>
      <c r="H55" s="18">
        <f t="shared" si="5"/>
        <v>73</v>
      </c>
      <c r="I55" s="26" t="s">
        <v>178</v>
      </c>
      <c r="J55" s="27" t="s">
        <v>179</v>
      </c>
      <c r="K55" s="26">
        <v>657</v>
      </c>
      <c r="L55" s="18">
        <f t="shared" si="6"/>
        <v>219</v>
      </c>
    </row>
    <row r="56" spans="1:12" ht="12.75">
      <c r="A56" s="10" t="s">
        <v>50</v>
      </c>
      <c r="B56" s="16">
        <f t="shared" si="0"/>
      </c>
      <c r="C56" s="19">
        <f t="shared" si="1"/>
        <v>45</v>
      </c>
      <c r="D56" s="22">
        <f t="shared" si="2"/>
        <v>30</v>
      </c>
      <c r="E56" s="23">
        <f t="shared" si="7"/>
        <v>15</v>
      </c>
      <c r="F56" s="23">
        <f t="shared" si="7"/>
        <v>15</v>
      </c>
      <c r="G56" s="23" t="str">
        <f t="shared" si="4"/>
        <v>-</v>
      </c>
      <c r="H56" s="18">
        <f t="shared" si="5"/>
        <v>15</v>
      </c>
      <c r="I56" s="26">
        <v>45</v>
      </c>
      <c r="J56" s="27">
        <v>35188</v>
      </c>
      <c r="K56" s="26">
        <v>41246</v>
      </c>
      <c r="L56" s="18">
        <f t="shared" si="6"/>
        <v>13748</v>
      </c>
    </row>
    <row r="57" spans="1:12" ht="12.75">
      <c r="A57" s="10" t="s">
        <v>51</v>
      </c>
      <c r="B57" s="16">
        <f t="shared" si="0"/>
      </c>
      <c r="C57" s="19">
        <f t="shared" si="1"/>
        <v>30</v>
      </c>
      <c r="D57" s="22">
        <f t="shared" si="2"/>
        <v>20</v>
      </c>
      <c r="E57" s="23">
        <f t="shared" si="7"/>
        <v>10</v>
      </c>
      <c r="F57" s="23">
        <f t="shared" si="7"/>
        <v>10</v>
      </c>
      <c r="G57" s="23" t="str">
        <f t="shared" si="4"/>
        <v>-</v>
      </c>
      <c r="H57" s="18">
        <f t="shared" si="5"/>
        <v>10</v>
      </c>
      <c r="I57" s="26">
        <v>30</v>
      </c>
      <c r="J57" s="27">
        <v>36669</v>
      </c>
      <c r="K57" s="26">
        <v>9202</v>
      </c>
      <c r="L57" s="18">
        <f t="shared" si="6"/>
        <v>3067</v>
      </c>
    </row>
    <row r="58" spans="1:12" ht="12.75">
      <c r="A58" s="10" t="s">
        <v>52</v>
      </c>
      <c r="B58" s="16">
        <f t="shared" si="0"/>
      </c>
      <c r="C58" s="19">
        <f t="shared" si="1"/>
        <v>107</v>
      </c>
      <c r="D58" s="22">
        <f t="shared" si="2"/>
        <v>71</v>
      </c>
      <c r="E58" s="23">
        <f t="shared" si="7"/>
        <v>35</v>
      </c>
      <c r="F58" s="23">
        <f t="shared" si="7"/>
        <v>35</v>
      </c>
      <c r="G58" s="23">
        <f t="shared" si="4"/>
        <v>1</v>
      </c>
      <c r="H58" s="18">
        <f t="shared" si="5"/>
        <v>36</v>
      </c>
      <c r="I58" s="26" t="s">
        <v>178</v>
      </c>
      <c r="J58" s="27" t="s">
        <v>179</v>
      </c>
      <c r="K58" s="26">
        <v>321</v>
      </c>
      <c r="L58" s="18">
        <f t="shared" si="6"/>
        <v>107</v>
      </c>
    </row>
    <row r="59" spans="1:12" ht="12.75">
      <c r="A59" s="10" t="s">
        <v>53</v>
      </c>
      <c r="B59" s="16">
        <f t="shared" si="0"/>
      </c>
      <c r="C59" s="19">
        <f t="shared" si="1"/>
        <v>30</v>
      </c>
      <c r="D59" s="22">
        <f t="shared" si="2"/>
        <v>20</v>
      </c>
      <c r="E59" s="23">
        <f t="shared" si="7"/>
        <v>10</v>
      </c>
      <c r="F59" s="23">
        <f t="shared" si="7"/>
        <v>10</v>
      </c>
      <c r="G59" s="23" t="str">
        <f t="shared" si="4"/>
        <v>-</v>
      </c>
      <c r="H59" s="18">
        <f t="shared" si="5"/>
        <v>10</v>
      </c>
      <c r="I59" s="26">
        <v>30</v>
      </c>
      <c r="J59" s="27">
        <v>35136</v>
      </c>
      <c r="K59" s="26">
        <v>12502</v>
      </c>
      <c r="L59" s="18">
        <f t="shared" si="6"/>
        <v>4167</v>
      </c>
    </row>
    <row r="60" spans="1:12" ht="12.75">
      <c r="A60" s="10" t="s">
        <v>54</v>
      </c>
      <c r="B60" s="16" t="str">
        <f t="shared" si="0"/>
        <v>x</v>
      </c>
      <c r="C60" s="19">
        <f t="shared" si="1"/>
        <v>15</v>
      </c>
      <c r="D60" s="22">
        <f t="shared" si="2"/>
        <v>10</v>
      </c>
      <c r="E60" s="23">
        <f t="shared" si="7"/>
        <v>5</v>
      </c>
      <c r="F60" s="23">
        <f t="shared" si="7"/>
        <v>5</v>
      </c>
      <c r="G60" s="23" t="str">
        <f t="shared" si="4"/>
        <v>-</v>
      </c>
      <c r="H60" s="18">
        <f t="shared" si="5"/>
        <v>5</v>
      </c>
      <c r="I60" s="26">
        <v>8</v>
      </c>
      <c r="J60" s="27">
        <v>29369</v>
      </c>
      <c r="K60" s="26">
        <v>373</v>
      </c>
      <c r="L60" s="18">
        <f t="shared" si="6"/>
        <v>124</v>
      </c>
    </row>
    <row r="61" spans="1:12" ht="12.75">
      <c r="A61" s="10" t="s">
        <v>55</v>
      </c>
      <c r="B61" s="16">
        <f t="shared" si="0"/>
      </c>
      <c r="C61" s="19">
        <f t="shared" si="1"/>
        <v>18</v>
      </c>
      <c r="D61" s="22">
        <f t="shared" si="2"/>
        <v>12</v>
      </c>
      <c r="E61" s="23">
        <f t="shared" si="7"/>
        <v>6</v>
      </c>
      <c r="F61" s="23">
        <f t="shared" si="7"/>
        <v>6</v>
      </c>
      <c r="G61" s="23" t="str">
        <f t="shared" si="4"/>
        <v>-</v>
      </c>
      <c r="H61" s="18">
        <f t="shared" si="5"/>
        <v>6</v>
      </c>
      <c r="I61" s="26">
        <v>18</v>
      </c>
      <c r="J61" s="27">
        <v>23548</v>
      </c>
      <c r="K61" s="26">
        <v>4097</v>
      </c>
      <c r="L61" s="18">
        <f t="shared" si="6"/>
        <v>1365</v>
      </c>
    </row>
    <row r="62" spans="1:12" ht="12.75">
      <c r="A62" s="10" t="s">
        <v>56</v>
      </c>
      <c r="B62" s="16">
        <f t="shared" si="0"/>
      </c>
      <c r="C62" s="19">
        <f t="shared" si="1"/>
        <v>45</v>
      </c>
      <c r="D62" s="22">
        <f t="shared" si="2"/>
        <v>30</v>
      </c>
      <c r="E62" s="23">
        <f t="shared" si="7"/>
        <v>15</v>
      </c>
      <c r="F62" s="23">
        <f t="shared" si="7"/>
        <v>15</v>
      </c>
      <c r="G62" s="23" t="str">
        <f t="shared" si="4"/>
        <v>-</v>
      </c>
      <c r="H62" s="18">
        <f t="shared" si="5"/>
        <v>15</v>
      </c>
      <c r="I62" s="26">
        <v>45</v>
      </c>
      <c r="J62" s="27">
        <v>35226</v>
      </c>
      <c r="K62" s="26">
        <v>19127</v>
      </c>
      <c r="L62" s="18">
        <f t="shared" si="6"/>
        <v>6375</v>
      </c>
    </row>
    <row r="63" spans="1:12" ht="12.75">
      <c r="A63" s="10" t="s">
        <v>57</v>
      </c>
      <c r="B63" s="16">
        <f t="shared" si="0"/>
      </c>
      <c r="C63" s="19">
        <f t="shared" si="1"/>
        <v>665</v>
      </c>
      <c r="D63" s="22">
        <f t="shared" si="2"/>
        <v>443</v>
      </c>
      <c r="E63" s="23">
        <f t="shared" si="7"/>
        <v>221</v>
      </c>
      <c r="F63" s="23">
        <f t="shared" si="7"/>
        <v>221</v>
      </c>
      <c r="G63" s="23">
        <f t="shared" si="4"/>
        <v>1</v>
      </c>
      <c r="H63" s="18">
        <f t="shared" si="5"/>
        <v>222</v>
      </c>
      <c r="I63" s="26" t="s">
        <v>178</v>
      </c>
      <c r="J63" s="27" t="s">
        <v>179</v>
      </c>
      <c r="K63" s="26">
        <v>1996</v>
      </c>
      <c r="L63" s="18">
        <f t="shared" si="6"/>
        <v>665</v>
      </c>
    </row>
    <row r="64" spans="1:12" ht="12.75">
      <c r="A64" s="10" t="s">
        <v>58</v>
      </c>
      <c r="B64" s="16">
        <f t="shared" si="0"/>
      </c>
      <c r="C64" s="19">
        <f t="shared" si="1"/>
        <v>30</v>
      </c>
      <c r="D64" s="22">
        <f t="shared" si="2"/>
        <v>20</v>
      </c>
      <c r="E64" s="23">
        <f t="shared" si="7"/>
        <v>10</v>
      </c>
      <c r="F64" s="23">
        <f t="shared" si="7"/>
        <v>10</v>
      </c>
      <c r="G64" s="23" t="str">
        <f t="shared" si="4"/>
        <v>-</v>
      </c>
      <c r="H64" s="18">
        <f t="shared" si="5"/>
        <v>10</v>
      </c>
      <c r="I64" s="26">
        <v>30</v>
      </c>
      <c r="J64" s="27">
        <v>35157</v>
      </c>
      <c r="K64" s="26">
        <v>6698</v>
      </c>
      <c r="L64" s="18">
        <f t="shared" si="6"/>
        <v>2232</v>
      </c>
    </row>
    <row r="65" spans="1:12" ht="12.75">
      <c r="A65" s="10" t="s">
        <v>59</v>
      </c>
      <c r="B65" s="16">
        <f t="shared" si="0"/>
      </c>
      <c r="C65" s="19">
        <f t="shared" si="1"/>
        <v>15</v>
      </c>
      <c r="D65" s="22">
        <f t="shared" si="2"/>
        <v>10</v>
      </c>
      <c r="E65" s="23">
        <f t="shared" si="7"/>
        <v>5</v>
      </c>
      <c r="F65" s="23">
        <f t="shared" si="7"/>
        <v>5</v>
      </c>
      <c r="G65" s="23" t="str">
        <f t="shared" si="4"/>
        <v>-</v>
      </c>
      <c r="H65" s="18">
        <f t="shared" si="5"/>
        <v>5</v>
      </c>
      <c r="I65" s="26">
        <v>15</v>
      </c>
      <c r="J65" s="27">
        <v>35191</v>
      </c>
      <c r="K65" s="26">
        <v>4515</v>
      </c>
      <c r="L65" s="18">
        <f t="shared" si="6"/>
        <v>1505</v>
      </c>
    </row>
    <row r="66" spans="1:12" ht="12.75">
      <c r="A66" s="10" t="s">
        <v>60</v>
      </c>
      <c r="B66" s="16">
        <f t="shared" si="0"/>
      </c>
      <c r="C66" s="19">
        <f t="shared" si="1"/>
        <v>75</v>
      </c>
      <c r="D66" s="22">
        <f t="shared" si="2"/>
        <v>50</v>
      </c>
      <c r="E66" s="23">
        <f t="shared" si="7"/>
        <v>25</v>
      </c>
      <c r="F66" s="23">
        <f t="shared" si="7"/>
        <v>25</v>
      </c>
      <c r="G66" s="23" t="str">
        <f t="shared" si="4"/>
        <v>-</v>
      </c>
      <c r="H66" s="18">
        <f t="shared" si="5"/>
        <v>25</v>
      </c>
      <c r="I66" s="26">
        <v>75</v>
      </c>
      <c r="J66" s="27">
        <v>35243</v>
      </c>
      <c r="K66" s="26">
        <v>820</v>
      </c>
      <c r="L66" s="18">
        <f t="shared" si="6"/>
        <v>273</v>
      </c>
    </row>
    <row r="67" spans="1:12" ht="12.75">
      <c r="A67" s="10" t="s">
        <v>61</v>
      </c>
      <c r="B67" s="16">
        <f t="shared" si="0"/>
      </c>
      <c r="C67" s="19">
        <f t="shared" si="1"/>
        <v>81</v>
      </c>
      <c r="D67" s="22">
        <f t="shared" si="2"/>
        <v>54</v>
      </c>
      <c r="E67" s="23">
        <f t="shared" si="7"/>
        <v>27</v>
      </c>
      <c r="F67" s="23">
        <f t="shared" si="7"/>
        <v>27</v>
      </c>
      <c r="G67" s="23" t="str">
        <f t="shared" si="4"/>
        <v>-</v>
      </c>
      <c r="H67" s="18">
        <f t="shared" si="5"/>
        <v>27</v>
      </c>
      <c r="I67" s="26">
        <v>81</v>
      </c>
      <c r="J67" s="27">
        <v>38099</v>
      </c>
      <c r="K67" s="26">
        <v>12301</v>
      </c>
      <c r="L67" s="18">
        <f t="shared" si="6"/>
        <v>4100</v>
      </c>
    </row>
    <row r="68" spans="1:12" ht="12.75">
      <c r="A68" s="10" t="s">
        <v>62</v>
      </c>
      <c r="B68" s="16">
        <f t="shared" si="0"/>
      </c>
      <c r="C68" s="19">
        <f t="shared" si="1"/>
        <v>134</v>
      </c>
      <c r="D68" s="22">
        <f t="shared" si="2"/>
        <v>89</v>
      </c>
      <c r="E68" s="23">
        <f t="shared" si="7"/>
        <v>44</v>
      </c>
      <c r="F68" s="23">
        <f t="shared" si="7"/>
        <v>44</v>
      </c>
      <c r="G68" s="23">
        <f t="shared" si="4"/>
        <v>1</v>
      </c>
      <c r="H68" s="18">
        <f t="shared" si="5"/>
        <v>45</v>
      </c>
      <c r="I68" s="26" t="s">
        <v>178</v>
      </c>
      <c r="J68" s="27" t="s">
        <v>179</v>
      </c>
      <c r="K68" s="26">
        <v>402</v>
      </c>
      <c r="L68" s="18">
        <f t="shared" si="6"/>
        <v>134</v>
      </c>
    </row>
    <row r="69" spans="1:12" ht="12.75">
      <c r="A69" s="10" t="s">
        <v>63</v>
      </c>
      <c r="B69" s="16">
        <f t="shared" si="0"/>
      </c>
      <c r="C69" s="19">
        <f t="shared" si="1"/>
        <v>15103</v>
      </c>
      <c r="D69" s="22">
        <f t="shared" si="2"/>
        <v>10068</v>
      </c>
      <c r="E69" s="23">
        <f t="shared" si="7"/>
        <v>5034</v>
      </c>
      <c r="F69" s="23">
        <f t="shared" si="7"/>
        <v>5034</v>
      </c>
      <c r="G69" s="23" t="str">
        <f t="shared" si="4"/>
        <v>-</v>
      </c>
      <c r="H69" s="18">
        <f t="shared" si="5"/>
        <v>5035</v>
      </c>
      <c r="I69" s="26" t="s">
        <v>178</v>
      </c>
      <c r="J69" s="27" t="s">
        <v>179</v>
      </c>
      <c r="K69" s="26">
        <v>45310</v>
      </c>
      <c r="L69" s="18">
        <f t="shared" si="6"/>
        <v>15103</v>
      </c>
    </row>
    <row r="70" spans="1:12" ht="12.75">
      <c r="A70" s="10" t="s">
        <v>64</v>
      </c>
      <c r="B70" s="16">
        <f t="shared" si="0"/>
      </c>
      <c r="C70" s="19">
        <f t="shared" si="1"/>
        <v>15</v>
      </c>
      <c r="D70" s="22">
        <f t="shared" si="2"/>
        <v>10</v>
      </c>
      <c r="E70" s="23">
        <f t="shared" si="7"/>
        <v>5</v>
      </c>
      <c r="F70" s="23">
        <f t="shared" si="7"/>
        <v>5</v>
      </c>
      <c r="G70" s="23" t="str">
        <f t="shared" si="4"/>
        <v>-</v>
      </c>
      <c r="H70" s="18">
        <f t="shared" si="5"/>
        <v>5</v>
      </c>
      <c r="I70" s="26">
        <v>15</v>
      </c>
      <c r="J70" s="27">
        <v>36661</v>
      </c>
      <c r="K70" s="26">
        <v>265</v>
      </c>
      <c r="L70" s="18">
        <f t="shared" si="6"/>
        <v>88</v>
      </c>
    </row>
    <row r="71" spans="1:12" ht="12.75">
      <c r="A71" s="10" t="s">
        <v>65</v>
      </c>
      <c r="B71" s="16">
        <f aca="true" t="shared" si="8" ref="B71:B134">IF(I71&lt;15,"x","")</f>
      </c>
      <c r="C71" s="19">
        <f aca="true" t="shared" si="9" ref="C71:C134">IF(I71="-",L71,IF(I71&lt;15,15,I71))</f>
        <v>15</v>
      </c>
      <c r="D71" s="22">
        <f aca="true" t="shared" si="10" ref="D71:D134">ROUNDDOWN((C71*2)/3,0)</f>
        <v>10</v>
      </c>
      <c r="E71" s="23">
        <f aca="true" t="shared" si="11" ref="E71:F102">ROUNDDOWN($D71/2,0)</f>
        <v>5</v>
      </c>
      <c r="F71" s="23">
        <f t="shared" si="11"/>
        <v>5</v>
      </c>
      <c r="G71" s="23" t="str">
        <f aca="true" t="shared" si="12" ref="G71:G134">IF((D71/2)&gt;(ROUNDDOWN($D71/2,0)),1,"-")</f>
        <v>-</v>
      </c>
      <c r="H71" s="18">
        <f aca="true" t="shared" si="13" ref="H71:H134">ROUNDUP(C71/3,0)</f>
        <v>5</v>
      </c>
      <c r="I71" s="26">
        <v>15</v>
      </c>
      <c r="J71" s="27">
        <v>35206</v>
      </c>
      <c r="K71" s="26">
        <v>708</v>
      </c>
      <c r="L71" s="18">
        <f aca="true" t="shared" si="14" ref="L71:L134">ROUNDDOWN(K71/3,0)</f>
        <v>236</v>
      </c>
    </row>
    <row r="72" spans="1:12" ht="12.75">
      <c r="A72" s="10" t="s">
        <v>66</v>
      </c>
      <c r="B72" s="16">
        <f t="shared" si="8"/>
      </c>
      <c r="C72" s="19">
        <f t="shared" si="9"/>
        <v>45</v>
      </c>
      <c r="D72" s="22">
        <f t="shared" si="10"/>
        <v>30</v>
      </c>
      <c r="E72" s="23">
        <f t="shared" si="11"/>
        <v>15</v>
      </c>
      <c r="F72" s="23">
        <f t="shared" si="11"/>
        <v>15</v>
      </c>
      <c r="G72" s="23" t="str">
        <f t="shared" si="12"/>
        <v>-</v>
      </c>
      <c r="H72" s="18">
        <f t="shared" si="13"/>
        <v>15</v>
      </c>
      <c r="I72" s="26">
        <v>45</v>
      </c>
      <c r="J72" s="27">
        <v>35201</v>
      </c>
      <c r="K72" s="26">
        <v>1972</v>
      </c>
      <c r="L72" s="18">
        <f t="shared" si="14"/>
        <v>657</v>
      </c>
    </row>
    <row r="73" spans="1:12" ht="12.75">
      <c r="A73" s="10" t="s">
        <v>67</v>
      </c>
      <c r="B73" s="16">
        <f t="shared" si="8"/>
      </c>
      <c r="C73" s="19">
        <f t="shared" si="9"/>
        <v>15</v>
      </c>
      <c r="D73" s="22">
        <f t="shared" si="10"/>
        <v>10</v>
      </c>
      <c r="E73" s="23">
        <f t="shared" si="11"/>
        <v>5</v>
      </c>
      <c r="F73" s="23">
        <f t="shared" si="11"/>
        <v>5</v>
      </c>
      <c r="G73" s="23" t="str">
        <f t="shared" si="12"/>
        <v>-</v>
      </c>
      <c r="H73" s="18">
        <f t="shared" si="13"/>
        <v>5</v>
      </c>
      <c r="I73" s="26">
        <v>15</v>
      </c>
      <c r="J73" s="27">
        <v>35174</v>
      </c>
      <c r="K73" s="26">
        <v>374</v>
      </c>
      <c r="L73" s="18">
        <f t="shared" si="14"/>
        <v>124</v>
      </c>
    </row>
    <row r="74" spans="1:12" ht="12.75">
      <c r="A74" s="10" t="s">
        <v>68</v>
      </c>
      <c r="B74" s="16">
        <f t="shared" si="8"/>
      </c>
      <c r="C74" s="19">
        <f t="shared" si="9"/>
        <v>30</v>
      </c>
      <c r="D74" s="22">
        <f t="shared" si="10"/>
        <v>20</v>
      </c>
      <c r="E74" s="23">
        <f t="shared" si="11"/>
        <v>10</v>
      </c>
      <c r="F74" s="23">
        <f t="shared" si="11"/>
        <v>10</v>
      </c>
      <c r="G74" s="23" t="str">
        <f t="shared" si="12"/>
        <v>-</v>
      </c>
      <c r="H74" s="18">
        <f t="shared" si="13"/>
        <v>10</v>
      </c>
      <c r="I74" s="26">
        <v>30</v>
      </c>
      <c r="J74" s="27">
        <v>35227</v>
      </c>
      <c r="K74" s="26">
        <v>3744</v>
      </c>
      <c r="L74" s="18">
        <f t="shared" si="14"/>
        <v>1248</v>
      </c>
    </row>
    <row r="75" spans="1:12" ht="12.75">
      <c r="A75" s="10" t="s">
        <v>69</v>
      </c>
      <c r="B75" s="16">
        <f t="shared" si="8"/>
      </c>
      <c r="C75" s="19">
        <f t="shared" si="9"/>
        <v>15</v>
      </c>
      <c r="D75" s="22">
        <f t="shared" si="10"/>
        <v>10</v>
      </c>
      <c r="E75" s="23">
        <f t="shared" si="11"/>
        <v>5</v>
      </c>
      <c r="F75" s="23">
        <f t="shared" si="11"/>
        <v>5</v>
      </c>
      <c r="G75" s="23" t="str">
        <f t="shared" si="12"/>
        <v>-</v>
      </c>
      <c r="H75" s="18">
        <f t="shared" si="13"/>
        <v>5</v>
      </c>
      <c r="I75" s="26">
        <v>15</v>
      </c>
      <c r="J75" s="27">
        <v>35205</v>
      </c>
      <c r="K75" s="26">
        <v>641</v>
      </c>
      <c r="L75" s="18">
        <f t="shared" si="14"/>
        <v>213</v>
      </c>
    </row>
    <row r="76" spans="1:12" ht="12.75">
      <c r="A76" s="10" t="s">
        <v>70</v>
      </c>
      <c r="B76" s="16">
        <f t="shared" si="8"/>
      </c>
      <c r="C76" s="19">
        <f t="shared" si="9"/>
        <v>54</v>
      </c>
      <c r="D76" s="22">
        <f t="shared" si="10"/>
        <v>36</v>
      </c>
      <c r="E76" s="23">
        <f t="shared" si="11"/>
        <v>18</v>
      </c>
      <c r="F76" s="23">
        <f t="shared" si="11"/>
        <v>18</v>
      </c>
      <c r="G76" s="23" t="str">
        <f t="shared" si="12"/>
        <v>-</v>
      </c>
      <c r="H76" s="18">
        <f t="shared" si="13"/>
        <v>18</v>
      </c>
      <c r="I76" s="26">
        <v>54</v>
      </c>
      <c r="J76" s="27">
        <v>35177</v>
      </c>
      <c r="K76" s="26">
        <v>1220</v>
      </c>
      <c r="L76" s="18">
        <f t="shared" si="14"/>
        <v>406</v>
      </c>
    </row>
    <row r="77" spans="1:12" ht="12.75">
      <c r="A77" s="10" t="s">
        <v>71</v>
      </c>
      <c r="B77" s="16">
        <f t="shared" si="8"/>
      </c>
      <c r="C77" s="19">
        <f t="shared" si="9"/>
        <v>36</v>
      </c>
      <c r="D77" s="22">
        <f t="shared" si="10"/>
        <v>24</v>
      </c>
      <c r="E77" s="23">
        <f t="shared" si="11"/>
        <v>12</v>
      </c>
      <c r="F77" s="23">
        <f t="shared" si="11"/>
        <v>12</v>
      </c>
      <c r="G77" s="23" t="str">
        <f t="shared" si="12"/>
        <v>-</v>
      </c>
      <c r="H77" s="18">
        <f t="shared" si="13"/>
        <v>12</v>
      </c>
      <c r="I77" s="26">
        <v>36</v>
      </c>
      <c r="J77" s="27">
        <v>35333</v>
      </c>
      <c r="K77" s="26">
        <v>2513</v>
      </c>
      <c r="L77" s="18">
        <f t="shared" si="14"/>
        <v>837</v>
      </c>
    </row>
    <row r="78" spans="1:12" ht="12.75">
      <c r="A78" s="10" t="s">
        <v>72</v>
      </c>
      <c r="B78" s="16" t="str">
        <f t="shared" si="8"/>
        <v>x</v>
      </c>
      <c r="C78" s="19">
        <f t="shared" si="9"/>
        <v>15</v>
      </c>
      <c r="D78" s="22">
        <f t="shared" si="10"/>
        <v>10</v>
      </c>
      <c r="E78" s="23">
        <f t="shared" si="11"/>
        <v>5</v>
      </c>
      <c r="F78" s="23">
        <f t="shared" si="11"/>
        <v>5</v>
      </c>
      <c r="G78" s="23" t="str">
        <f t="shared" si="12"/>
        <v>-</v>
      </c>
      <c r="H78" s="18">
        <f t="shared" si="13"/>
        <v>5</v>
      </c>
      <c r="I78" s="26">
        <v>10</v>
      </c>
      <c r="J78" s="27">
        <v>23578</v>
      </c>
      <c r="K78" s="26">
        <v>724</v>
      </c>
      <c r="L78" s="18">
        <f t="shared" si="14"/>
        <v>241</v>
      </c>
    </row>
    <row r="79" spans="1:12" ht="12.75">
      <c r="A79" s="10" t="s">
        <v>73</v>
      </c>
      <c r="B79" s="16">
        <f t="shared" si="8"/>
      </c>
      <c r="C79" s="19">
        <v>15</v>
      </c>
      <c r="D79" s="22">
        <f t="shared" si="10"/>
        <v>10</v>
      </c>
      <c r="E79" s="23">
        <f t="shared" si="11"/>
        <v>5</v>
      </c>
      <c r="F79" s="23">
        <f t="shared" si="11"/>
        <v>5</v>
      </c>
      <c r="G79" s="23" t="str">
        <f t="shared" si="12"/>
        <v>-</v>
      </c>
      <c r="H79" s="18">
        <f t="shared" si="13"/>
        <v>5</v>
      </c>
      <c r="I79" s="26" t="s">
        <v>180</v>
      </c>
      <c r="J79" s="27" t="s">
        <v>181</v>
      </c>
      <c r="K79" s="26">
        <v>1062</v>
      </c>
      <c r="L79" s="18">
        <f t="shared" si="14"/>
        <v>354</v>
      </c>
    </row>
    <row r="80" spans="1:12" ht="12.75">
      <c r="A80" s="10" t="s">
        <v>74</v>
      </c>
      <c r="B80" s="16">
        <f t="shared" si="8"/>
      </c>
      <c r="C80" s="19">
        <f t="shared" si="9"/>
        <v>15</v>
      </c>
      <c r="D80" s="22">
        <f t="shared" si="10"/>
        <v>10</v>
      </c>
      <c r="E80" s="23">
        <f t="shared" si="11"/>
        <v>5</v>
      </c>
      <c r="F80" s="23">
        <f t="shared" si="11"/>
        <v>5</v>
      </c>
      <c r="G80" s="23" t="str">
        <f t="shared" si="12"/>
        <v>-</v>
      </c>
      <c r="H80" s="18">
        <f t="shared" si="13"/>
        <v>5</v>
      </c>
      <c r="I80" s="26">
        <v>15</v>
      </c>
      <c r="J80" s="27">
        <v>35165</v>
      </c>
      <c r="K80" s="26">
        <v>402</v>
      </c>
      <c r="L80" s="18">
        <f t="shared" si="14"/>
        <v>134</v>
      </c>
    </row>
    <row r="81" spans="1:12" ht="12.75">
      <c r="A81" s="10" t="s">
        <v>75</v>
      </c>
      <c r="B81" s="16">
        <f t="shared" si="8"/>
      </c>
      <c r="C81" s="19">
        <f t="shared" si="9"/>
        <v>18</v>
      </c>
      <c r="D81" s="22">
        <f t="shared" si="10"/>
        <v>12</v>
      </c>
      <c r="E81" s="23">
        <f t="shared" si="11"/>
        <v>6</v>
      </c>
      <c r="F81" s="23">
        <f t="shared" si="11"/>
        <v>6</v>
      </c>
      <c r="G81" s="23" t="str">
        <f t="shared" si="12"/>
        <v>-</v>
      </c>
      <c r="H81" s="18">
        <f t="shared" si="13"/>
        <v>6</v>
      </c>
      <c r="I81" s="26">
        <v>18</v>
      </c>
      <c r="J81" s="27">
        <v>35240</v>
      </c>
      <c r="K81" s="26">
        <v>3687</v>
      </c>
      <c r="L81" s="18">
        <f t="shared" si="14"/>
        <v>1229</v>
      </c>
    </row>
    <row r="82" spans="1:12" ht="12.75">
      <c r="A82" s="10" t="s">
        <v>76</v>
      </c>
      <c r="B82" s="16">
        <f t="shared" si="8"/>
      </c>
      <c r="C82" s="19">
        <f t="shared" si="9"/>
        <v>15</v>
      </c>
      <c r="D82" s="22">
        <f t="shared" si="10"/>
        <v>10</v>
      </c>
      <c r="E82" s="23">
        <f t="shared" si="11"/>
        <v>5</v>
      </c>
      <c r="F82" s="23">
        <f t="shared" si="11"/>
        <v>5</v>
      </c>
      <c r="G82" s="23" t="str">
        <f t="shared" si="12"/>
        <v>-</v>
      </c>
      <c r="H82" s="18">
        <f t="shared" si="13"/>
        <v>5</v>
      </c>
      <c r="I82" s="26">
        <v>15</v>
      </c>
      <c r="J82" s="27">
        <v>35227</v>
      </c>
      <c r="K82" s="26">
        <v>21149</v>
      </c>
      <c r="L82" s="18">
        <f t="shared" si="14"/>
        <v>7049</v>
      </c>
    </row>
    <row r="83" spans="1:12" ht="12.75">
      <c r="A83" s="10" t="s">
        <v>77</v>
      </c>
      <c r="B83" s="16">
        <f t="shared" si="8"/>
      </c>
      <c r="C83" s="19">
        <f t="shared" si="9"/>
        <v>30</v>
      </c>
      <c r="D83" s="22">
        <f t="shared" si="10"/>
        <v>20</v>
      </c>
      <c r="E83" s="23">
        <f t="shared" si="11"/>
        <v>10</v>
      </c>
      <c r="F83" s="23">
        <f t="shared" si="11"/>
        <v>10</v>
      </c>
      <c r="G83" s="23" t="str">
        <f t="shared" si="12"/>
        <v>-</v>
      </c>
      <c r="H83" s="18">
        <f t="shared" si="13"/>
        <v>10</v>
      </c>
      <c r="I83" s="26">
        <v>30</v>
      </c>
      <c r="J83" s="27">
        <v>35194</v>
      </c>
      <c r="K83" s="26">
        <v>5403</v>
      </c>
      <c r="L83" s="18">
        <f t="shared" si="14"/>
        <v>1801</v>
      </c>
    </row>
    <row r="84" spans="1:12" ht="12.75">
      <c r="A84" s="10" t="s">
        <v>78</v>
      </c>
      <c r="B84" s="16">
        <f t="shared" si="8"/>
      </c>
      <c r="C84" s="19">
        <f t="shared" si="9"/>
        <v>15</v>
      </c>
      <c r="D84" s="22">
        <f t="shared" si="10"/>
        <v>10</v>
      </c>
      <c r="E84" s="23">
        <f t="shared" si="11"/>
        <v>5</v>
      </c>
      <c r="F84" s="23">
        <f t="shared" si="11"/>
        <v>5</v>
      </c>
      <c r="G84" s="23" t="str">
        <f t="shared" si="12"/>
        <v>-</v>
      </c>
      <c r="H84" s="18">
        <f t="shared" si="13"/>
        <v>5</v>
      </c>
      <c r="I84" s="26">
        <v>15</v>
      </c>
      <c r="J84" s="27">
        <v>35318</v>
      </c>
      <c r="K84" s="26">
        <v>2325</v>
      </c>
      <c r="L84" s="18">
        <f t="shared" si="14"/>
        <v>775</v>
      </c>
    </row>
    <row r="85" spans="1:12" ht="12.75">
      <c r="A85" s="10" t="s">
        <v>79</v>
      </c>
      <c r="B85" s="16">
        <f t="shared" si="8"/>
      </c>
      <c r="C85" s="19">
        <v>36</v>
      </c>
      <c r="D85" s="22">
        <f t="shared" si="10"/>
        <v>24</v>
      </c>
      <c r="E85" s="23">
        <f t="shared" si="11"/>
        <v>12</v>
      </c>
      <c r="F85" s="23">
        <f t="shared" si="11"/>
        <v>12</v>
      </c>
      <c r="G85" s="23" t="str">
        <f t="shared" si="12"/>
        <v>-</v>
      </c>
      <c r="H85" s="18">
        <f t="shared" si="13"/>
        <v>12</v>
      </c>
      <c r="I85" s="26" t="s">
        <v>182</v>
      </c>
      <c r="J85" s="27" t="s">
        <v>181</v>
      </c>
      <c r="K85" s="26">
        <v>12283</v>
      </c>
      <c r="L85" s="18">
        <f t="shared" si="14"/>
        <v>4094</v>
      </c>
    </row>
    <row r="86" spans="1:12" ht="12.75">
      <c r="A86" s="10" t="s">
        <v>80</v>
      </c>
      <c r="B86" s="16">
        <f t="shared" si="8"/>
      </c>
      <c r="C86" s="19">
        <f t="shared" si="9"/>
        <v>81</v>
      </c>
      <c r="D86" s="22">
        <f t="shared" si="10"/>
        <v>54</v>
      </c>
      <c r="E86" s="23">
        <f t="shared" si="11"/>
        <v>27</v>
      </c>
      <c r="F86" s="23">
        <f t="shared" si="11"/>
        <v>27</v>
      </c>
      <c r="G86" s="23" t="str">
        <f t="shared" si="12"/>
        <v>-</v>
      </c>
      <c r="H86" s="18">
        <f t="shared" si="13"/>
        <v>27</v>
      </c>
      <c r="I86" s="26">
        <v>81</v>
      </c>
      <c r="J86" s="27">
        <v>35219</v>
      </c>
      <c r="K86" s="26">
        <v>4509</v>
      </c>
      <c r="L86" s="18">
        <f t="shared" si="14"/>
        <v>1503</v>
      </c>
    </row>
    <row r="87" spans="1:12" ht="12.75">
      <c r="A87" s="10" t="s">
        <v>81</v>
      </c>
      <c r="B87" s="16">
        <f t="shared" si="8"/>
      </c>
      <c r="C87" s="19">
        <f t="shared" si="9"/>
        <v>18</v>
      </c>
      <c r="D87" s="22">
        <f t="shared" si="10"/>
        <v>12</v>
      </c>
      <c r="E87" s="23">
        <f t="shared" si="11"/>
        <v>6</v>
      </c>
      <c r="F87" s="23">
        <f t="shared" si="11"/>
        <v>6</v>
      </c>
      <c r="G87" s="23" t="str">
        <f t="shared" si="12"/>
        <v>-</v>
      </c>
      <c r="H87" s="18">
        <f t="shared" si="13"/>
        <v>6</v>
      </c>
      <c r="I87" s="26">
        <v>18</v>
      </c>
      <c r="J87" s="27">
        <v>35157</v>
      </c>
      <c r="K87" s="26">
        <v>435</v>
      </c>
      <c r="L87" s="18">
        <f t="shared" si="14"/>
        <v>145</v>
      </c>
    </row>
    <row r="88" spans="1:12" ht="12.75">
      <c r="A88" s="10" t="s">
        <v>82</v>
      </c>
      <c r="B88" s="16">
        <f t="shared" si="8"/>
      </c>
      <c r="C88" s="19">
        <f t="shared" si="9"/>
        <v>90</v>
      </c>
      <c r="D88" s="22">
        <f t="shared" si="10"/>
        <v>60</v>
      </c>
      <c r="E88" s="23">
        <f t="shared" si="11"/>
        <v>30</v>
      </c>
      <c r="F88" s="23">
        <f t="shared" si="11"/>
        <v>30</v>
      </c>
      <c r="G88" s="23" t="str">
        <f t="shared" si="12"/>
        <v>-</v>
      </c>
      <c r="H88" s="18">
        <f t="shared" si="13"/>
        <v>30</v>
      </c>
      <c r="I88" s="26">
        <v>90</v>
      </c>
      <c r="J88" s="27">
        <v>35492</v>
      </c>
      <c r="K88" s="26">
        <v>4684</v>
      </c>
      <c r="L88" s="18">
        <f t="shared" si="14"/>
        <v>1561</v>
      </c>
    </row>
    <row r="89" spans="1:12" ht="12.75">
      <c r="A89" s="10" t="s">
        <v>83</v>
      </c>
      <c r="B89" s="16">
        <f t="shared" si="8"/>
      </c>
      <c r="C89" s="19">
        <f t="shared" si="9"/>
        <v>24</v>
      </c>
      <c r="D89" s="22">
        <f t="shared" si="10"/>
        <v>16</v>
      </c>
      <c r="E89" s="23">
        <f t="shared" si="11"/>
        <v>8</v>
      </c>
      <c r="F89" s="23">
        <f t="shared" si="11"/>
        <v>8</v>
      </c>
      <c r="G89" s="23" t="str">
        <f t="shared" si="12"/>
        <v>-</v>
      </c>
      <c r="H89" s="18">
        <f t="shared" si="13"/>
        <v>8</v>
      </c>
      <c r="I89" s="26">
        <v>24</v>
      </c>
      <c r="J89" s="27">
        <v>35165</v>
      </c>
      <c r="K89" s="26">
        <v>13101</v>
      </c>
      <c r="L89" s="18">
        <f t="shared" si="14"/>
        <v>4367</v>
      </c>
    </row>
    <row r="90" spans="1:12" ht="12.75">
      <c r="A90" s="10" t="s">
        <v>84</v>
      </c>
      <c r="B90" s="16">
        <f t="shared" si="8"/>
      </c>
      <c r="C90" s="19">
        <f t="shared" si="9"/>
        <v>30</v>
      </c>
      <c r="D90" s="22">
        <f t="shared" si="10"/>
        <v>20</v>
      </c>
      <c r="E90" s="23">
        <f t="shared" si="11"/>
        <v>10</v>
      </c>
      <c r="F90" s="23">
        <f t="shared" si="11"/>
        <v>10</v>
      </c>
      <c r="G90" s="23" t="str">
        <f t="shared" si="12"/>
        <v>-</v>
      </c>
      <c r="H90" s="18">
        <f t="shared" si="13"/>
        <v>10</v>
      </c>
      <c r="I90" s="26">
        <v>30</v>
      </c>
      <c r="J90" s="27">
        <v>35226</v>
      </c>
      <c r="K90" s="26">
        <v>13525</v>
      </c>
      <c r="L90" s="18">
        <f t="shared" si="14"/>
        <v>4508</v>
      </c>
    </row>
    <row r="91" spans="1:12" ht="12.75">
      <c r="A91" s="10" t="s">
        <v>85</v>
      </c>
      <c r="B91" s="16">
        <f t="shared" si="8"/>
      </c>
      <c r="C91" s="19">
        <f t="shared" si="9"/>
        <v>120</v>
      </c>
      <c r="D91" s="22">
        <f t="shared" si="10"/>
        <v>80</v>
      </c>
      <c r="E91" s="23">
        <f t="shared" si="11"/>
        <v>40</v>
      </c>
      <c r="F91" s="23">
        <f t="shared" si="11"/>
        <v>40</v>
      </c>
      <c r="G91" s="23" t="str">
        <f t="shared" si="12"/>
        <v>-</v>
      </c>
      <c r="H91" s="18">
        <f t="shared" si="13"/>
        <v>40</v>
      </c>
      <c r="I91" s="26">
        <v>120</v>
      </c>
      <c r="J91" s="27">
        <v>35234</v>
      </c>
      <c r="K91" s="26">
        <v>3268</v>
      </c>
      <c r="L91" s="18">
        <f t="shared" si="14"/>
        <v>1089</v>
      </c>
    </row>
    <row r="92" spans="1:12" ht="12.75">
      <c r="A92" s="10" t="s">
        <v>86</v>
      </c>
      <c r="B92" s="16">
        <f t="shared" si="8"/>
      </c>
      <c r="C92" s="19">
        <f t="shared" si="9"/>
        <v>100</v>
      </c>
      <c r="D92" s="22">
        <f t="shared" si="10"/>
        <v>66</v>
      </c>
      <c r="E92" s="23">
        <f t="shared" si="11"/>
        <v>33</v>
      </c>
      <c r="F92" s="23">
        <f t="shared" si="11"/>
        <v>33</v>
      </c>
      <c r="G92" s="23" t="str">
        <f t="shared" si="12"/>
        <v>-</v>
      </c>
      <c r="H92" s="18">
        <f t="shared" si="13"/>
        <v>34</v>
      </c>
      <c r="I92" s="26" t="s">
        <v>178</v>
      </c>
      <c r="J92" s="27" t="s">
        <v>179</v>
      </c>
      <c r="K92" s="26">
        <v>300</v>
      </c>
      <c r="L92" s="18">
        <f t="shared" si="14"/>
        <v>100</v>
      </c>
    </row>
    <row r="93" spans="1:12" ht="12.75">
      <c r="A93" s="10" t="s">
        <v>87</v>
      </c>
      <c r="B93" s="16">
        <f t="shared" si="8"/>
      </c>
      <c r="C93" s="19">
        <f t="shared" si="9"/>
        <v>45</v>
      </c>
      <c r="D93" s="22">
        <f t="shared" si="10"/>
        <v>30</v>
      </c>
      <c r="E93" s="23">
        <f t="shared" si="11"/>
        <v>15</v>
      </c>
      <c r="F93" s="23">
        <f t="shared" si="11"/>
        <v>15</v>
      </c>
      <c r="G93" s="23" t="str">
        <f t="shared" si="12"/>
        <v>-</v>
      </c>
      <c r="H93" s="18">
        <f t="shared" si="13"/>
        <v>15</v>
      </c>
      <c r="I93" s="26">
        <v>45</v>
      </c>
      <c r="J93" s="27">
        <v>36739</v>
      </c>
      <c r="K93" s="26">
        <v>18967</v>
      </c>
      <c r="L93" s="18">
        <f t="shared" si="14"/>
        <v>6322</v>
      </c>
    </row>
    <row r="94" spans="1:12" ht="12.75">
      <c r="A94" s="10" t="s">
        <v>88</v>
      </c>
      <c r="B94" s="16">
        <f t="shared" si="8"/>
      </c>
      <c r="C94" s="19">
        <f t="shared" si="9"/>
        <v>6524</v>
      </c>
      <c r="D94" s="22">
        <f t="shared" si="10"/>
        <v>4349</v>
      </c>
      <c r="E94" s="23">
        <f t="shared" si="11"/>
        <v>2174</v>
      </c>
      <c r="F94" s="23">
        <f t="shared" si="11"/>
        <v>2174</v>
      </c>
      <c r="G94" s="23">
        <f t="shared" si="12"/>
        <v>1</v>
      </c>
      <c r="H94" s="18">
        <f t="shared" si="13"/>
        <v>2175</v>
      </c>
      <c r="I94" s="26" t="s">
        <v>178</v>
      </c>
      <c r="J94" s="27" t="s">
        <v>179</v>
      </c>
      <c r="K94" s="26">
        <v>19572</v>
      </c>
      <c r="L94" s="18">
        <f t="shared" si="14"/>
        <v>6524</v>
      </c>
    </row>
    <row r="95" spans="1:12" ht="12.75">
      <c r="A95" s="10" t="s">
        <v>89</v>
      </c>
      <c r="B95" s="16">
        <f t="shared" si="8"/>
      </c>
      <c r="C95" s="19">
        <f t="shared" si="9"/>
        <v>60</v>
      </c>
      <c r="D95" s="22">
        <f t="shared" si="10"/>
        <v>40</v>
      </c>
      <c r="E95" s="23">
        <f t="shared" si="11"/>
        <v>20</v>
      </c>
      <c r="F95" s="23">
        <f t="shared" si="11"/>
        <v>20</v>
      </c>
      <c r="G95" s="23" t="str">
        <f t="shared" si="12"/>
        <v>-</v>
      </c>
      <c r="H95" s="18">
        <f t="shared" si="13"/>
        <v>20</v>
      </c>
      <c r="I95" s="26">
        <v>60</v>
      </c>
      <c r="J95" s="27">
        <v>35228</v>
      </c>
      <c r="K95" s="26">
        <v>6172</v>
      </c>
      <c r="L95" s="18">
        <f t="shared" si="14"/>
        <v>2057</v>
      </c>
    </row>
    <row r="96" spans="1:12" ht="12.75">
      <c r="A96" s="10" t="s">
        <v>90</v>
      </c>
      <c r="B96" s="16">
        <f t="shared" si="8"/>
      </c>
      <c r="C96" s="19">
        <f t="shared" si="9"/>
        <v>120</v>
      </c>
      <c r="D96" s="22">
        <f t="shared" si="10"/>
        <v>80</v>
      </c>
      <c r="E96" s="23">
        <f t="shared" si="11"/>
        <v>40</v>
      </c>
      <c r="F96" s="23">
        <f t="shared" si="11"/>
        <v>40</v>
      </c>
      <c r="G96" s="23" t="str">
        <f t="shared" si="12"/>
        <v>-</v>
      </c>
      <c r="H96" s="18">
        <f t="shared" si="13"/>
        <v>40</v>
      </c>
      <c r="I96" s="26">
        <v>120</v>
      </c>
      <c r="J96" s="27">
        <v>35217</v>
      </c>
      <c r="K96" s="26">
        <v>2049</v>
      </c>
      <c r="L96" s="18">
        <f t="shared" si="14"/>
        <v>683</v>
      </c>
    </row>
    <row r="97" spans="1:12" ht="12.75">
      <c r="A97" s="10" t="s">
        <v>91</v>
      </c>
      <c r="B97" s="16">
        <f t="shared" si="8"/>
      </c>
      <c r="C97" s="19">
        <f t="shared" si="9"/>
        <v>291</v>
      </c>
      <c r="D97" s="22">
        <f t="shared" si="10"/>
        <v>194</v>
      </c>
      <c r="E97" s="23">
        <f t="shared" si="11"/>
        <v>97</v>
      </c>
      <c r="F97" s="23">
        <f t="shared" si="11"/>
        <v>97</v>
      </c>
      <c r="G97" s="23" t="str">
        <f t="shared" si="12"/>
        <v>-</v>
      </c>
      <c r="H97" s="18">
        <f t="shared" si="13"/>
        <v>97</v>
      </c>
      <c r="I97" s="26" t="s">
        <v>178</v>
      </c>
      <c r="J97" s="27" t="s">
        <v>179</v>
      </c>
      <c r="K97" s="26">
        <v>875</v>
      </c>
      <c r="L97" s="18">
        <f t="shared" si="14"/>
        <v>291</v>
      </c>
    </row>
    <row r="98" spans="1:12" ht="12.75">
      <c r="A98" s="10" t="s">
        <v>92</v>
      </c>
      <c r="B98" s="16">
        <f t="shared" si="8"/>
      </c>
      <c r="C98" s="19">
        <f t="shared" si="9"/>
        <v>8729</v>
      </c>
      <c r="D98" s="22">
        <f t="shared" si="10"/>
        <v>5819</v>
      </c>
      <c r="E98" s="23">
        <f t="shared" si="11"/>
        <v>2909</v>
      </c>
      <c r="F98" s="23">
        <f t="shared" si="11"/>
        <v>2909</v>
      </c>
      <c r="G98" s="23">
        <f t="shared" si="12"/>
        <v>1</v>
      </c>
      <c r="H98" s="18">
        <f t="shared" si="13"/>
        <v>2910</v>
      </c>
      <c r="I98" s="26" t="s">
        <v>178</v>
      </c>
      <c r="J98" s="27" t="s">
        <v>179</v>
      </c>
      <c r="K98" s="26">
        <v>26188</v>
      </c>
      <c r="L98" s="18">
        <f t="shared" si="14"/>
        <v>8729</v>
      </c>
    </row>
    <row r="99" spans="1:12" ht="12.75">
      <c r="A99" s="10" t="s">
        <v>93</v>
      </c>
      <c r="B99" s="16">
        <f t="shared" si="8"/>
      </c>
      <c r="C99" s="19">
        <f t="shared" si="9"/>
        <v>150</v>
      </c>
      <c r="D99" s="22">
        <f t="shared" si="10"/>
        <v>100</v>
      </c>
      <c r="E99" s="23">
        <f t="shared" si="11"/>
        <v>50</v>
      </c>
      <c r="F99" s="23">
        <f t="shared" si="11"/>
        <v>50</v>
      </c>
      <c r="G99" s="23" t="str">
        <f t="shared" si="12"/>
        <v>-</v>
      </c>
      <c r="H99" s="18">
        <f t="shared" si="13"/>
        <v>50</v>
      </c>
      <c r="I99" s="26">
        <v>150</v>
      </c>
      <c r="J99" s="27">
        <v>32300</v>
      </c>
      <c r="K99" s="26">
        <v>4612</v>
      </c>
      <c r="L99" s="18">
        <f t="shared" si="14"/>
        <v>1537</v>
      </c>
    </row>
    <row r="100" spans="1:12" ht="12.75">
      <c r="A100" s="10" t="s">
        <v>94</v>
      </c>
      <c r="B100" s="16">
        <f t="shared" si="8"/>
      </c>
      <c r="C100" s="19">
        <f t="shared" si="9"/>
        <v>45</v>
      </c>
      <c r="D100" s="22">
        <f t="shared" si="10"/>
        <v>30</v>
      </c>
      <c r="E100" s="23">
        <f t="shared" si="11"/>
        <v>15</v>
      </c>
      <c r="F100" s="23">
        <f t="shared" si="11"/>
        <v>15</v>
      </c>
      <c r="G100" s="23" t="str">
        <f t="shared" si="12"/>
        <v>-</v>
      </c>
      <c r="H100" s="18">
        <f t="shared" si="13"/>
        <v>15</v>
      </c>
      <c r="I100" s="26">
        <v>45</v>
      </c>
      <c r="J100" s="27">
        <v>36703</v>
      </c>
      <c r="K100" s="26">
        <v>3532</v>
      </c>
      <c r="L100" s="18">
        <f t="shared" si="14"/>
        <v>1177</v>
      </c>
    </row>
    <row r="101" spans="1:12" ht="12.75">
      <c r="A101" s="10" t="s">
        <v>95</v>
      </c>
      <c r="B101" s="16">
        <f t="shared" si="8"/>
      </c>
      <c r="C101" s="19">
        <f t="shared" si="9"/>
        <v>45</v>
      </c>
      <c r="D101" s="22">
        <f t="shared" si="10"/>
        <v>30</v>
      </c>
      <c r="E101" s="23">
        <f t="shared" si="11"/>
        <v>15</v>
      </c>
      <c r="F101" s="23">
        <f t="shared" si="11"/>
        <v>15</v>
      </c>
      <c r="G101" s="23" t="str">
        <f t="shared" si="12"/>
        <v>-</v>
      </c>
      <c r="H101" s="18">
        <f t="shared" si="13"/>
        <v>15</v>
      </c>
      <c r="I101" s="26">
        <v>45</v>
      </c>
      <c r="J101" s="27">
        <v>35206</v>
      </c>
      <c r="K101" s="26">
        <v>8171</v>
      </c>
      <c r="L101" s="18">
        <f t="shared" si="14"/>
        <v>2723</v>
      </c>
    </row>
    <row r="102" spans="1:12" ht="12.75">
      <c r="A102" s="10" t="s">
        <v>96</v>
      </c>
      <c r="B102" s="16">
        <f t="shared" si="8"/>
      </c>
      <c r="C102" s="19">
        <f t="shared" si="9"/>
        <v>15</v>
      </c>
      <c r="D102" s="22">
        <f t="shared" si="10"/>
        <v>10</v>
      </c>
      <c r="E102" s="23">
        <f t="shared" si="11"/>
        <v>5</v>
      </c>
      <c r="F102" s="23">
        <f t="shared" si="11"/>
        <v>5</v>
      </c>
      <c r="G102" s="23" t="str">
        <f t="shared" si="12"/>
        <v>-</v>
      </c>
      <c r="H102" s="18">
        <f t="shared" si="13"/>
        <v>5</v>
      </c>
      <c r="I102" s="26">
        <v>15</v>
      </c>
      <c r="J102" s="27">
        <v>35241</v>
      </c>
      <c r="K102" s="26">
        <v>4067</v>
      </c>
      <c r="L102" s="18">
        <f t="shared" si="14"/>
        <v>1355</v>
      </c>
    </row>
    <row r="103" spans="1:12" ht="12.75">
      <c r="A103" s="10" t="s">
        <v>97</v>
      </c>
      <c r="B103" s="16" t="str">
        <f t="shared" si="8"/>
        <v>x</v>
      </c>
      <c r="C103" s="19">
        <f t="shared" si="9"/>
        <v>15</v>
      </c>
      <c r="D103" s="22">
        <f t="shared" si="10"/>
        <v>10</v>
      </c>
      <c r="E103" s="23">
        <f aca="true" t="shared" si="15" ref="E103:F134">ROUNDDOWN($D103/2,0)</f>
        <v>5</v>
      </c>
      <c r="F103" s="23">
        <f t="shared" si="15"/>
        <v>5</v>
      </c>
      <c r="G103" s="23" t="str">
        <f t="shared" si="12"/>
        <v>-</v>
      </c>
      <c r="H103" s="18">
        <f t="shared" si="13"/>
        <v>5</v>
      </c>
      <c r="I103" s="26">
        <v>8</v>
      </c>
      <c r="J103" s="27">
        <v>23636</v>
      </c>
      <c r="K103" s="26">
        <v>214</v>
      </c>
      <c r="L103" s="18">
        <f t="shared" si="14"/>
        <v>71</v>
      </c>
    </row>
    <row r="104" spans="1:12" ht="12.75">
      <c r="A104" s="10" t="s">
        <v>98</v>
      </c>
      <c r="B104" s="16">
        <f t="shared" si="8"/>
      </c>
      <c r="C104" s="19">
        <f t="shared" si="9"/>
        <v>24</v>
      </c>
      <c r="D104" s="22">
        <f t="shared" si="10"/>
        <v>16</v>
      </c>
      <c r="E104" s="23">
        <f t="shared" si="15"/>
        <v>8</v>
      </c>
      <c r="F104" s="23">
        <f t="shared" si="15"/>
        <v>8</v>
      </c>
      <c r="G104" s="23" t="str">
        <f t="shared" si="12"/>
        <v>-</v>
      </c>
      <c r="H104" s="18">
        <f t="shared" si="13"/>
        <v>8</v>
      </c>
      <c r="I104" s="26">
        <v>24</v>
      </c>
      <c r="J104" s="27">
        <v>35157</v>
      </c>
      <c r="K104" s="26">
        <v>2907</v>
      </c>
      <c r="L104" s="18">
        <f t="shared" si="14"/>
        <v>969</v>
      </c>
    </row>
    <row r="105" spans="1:12" ht="12.75">
      <c r="A105" s="10" t="s">
        <v>99</v>
      </c>
      <c r="B105" s="16">
        <f t="shared" si="8"/>
      </c>
      <c r="C105" s="19">
        <f t="shared" si="9"/>
        <v>15</v>
      </c>
      <c r="D105" s="22">
        <f t="shared" si="10"/>
        <v>10</v>
      </c>
      <c r="E105" s="23">
        <f t="shared" si="15"/>
        <v>5</v>
      </c>
      <c r="F105" s="23">
        <f t="shared" si="15"/>
        <v>5</v>
      </c>
      <c r="G105" s="23" t="str">
        <f t="shared" si="12"/>
        <v>-</v>
      </c>
      <c r="H105" s="18">
        <f t="shared" si="13"/>
        <v>5</v>
      </c>
      <c r="I105" s="26">
        <v>15</v>
      </c>
      <c r="J105" s="27">
        <v>35237</v>
      </c>
      <c r="K105" s="26">
        <v>416</v>
      </c>
      <c r="L105" s="18">
        <f t="shared" si="14"/>
        <v>138</v>
      </c>
    </row>
    <row r="106" spans="1:12" ht="12.75">
      <c r="A106" s="10" t="s">
        <v>100</v>
      </c>
      <c r="B106" s="16">
        <f t="shared" si="8"/>
      </c>
      <c r="C106" s="19">
        <f t="shared" si="9"/>
        <v>18</v>
      </c>
      <c r="D106" s="22">
        <f t="shared" si="10"/>
        <v>12</v>
      </c>
      <c r="E106" s="23">
        <f t="shared" si="15"/>
        <v>6</v>
      </c>
      <c r="F106" s="23">
        <f t="shared" si="15"/>
        <v>6</v>
      </c>
      <c r="G106" s="23" t="str">
        <f t="shared" si="12"/>
        <v>-</v>
      </c>
      <c r="H106" s="18">
        <f t="shared" si="13"/>
        <v>6</v>
      </c>
      <c r="I106" s="26">
        <v>18</v>
      </c>
      <c r="J106" s="27">
        <v>35312</v>
      </c>
      <c r="K106" s="26">
        <v>4862</v>
      </c>
      <c r="L106" s="18">
        <f t="shared" si="14"/>
        <v>1620</v>
      </c>
    </row>
    <row r="107" spans="1:12" ht="12.75">
      <c r="A107" s="10" t="s">
        <v>101</v>
      </c>
      <c r="B107" s="16">
        <f t="shared" si="8"/>
      </c>
      <c r="C107" s="19">
        <f t="shared" si="9"/>
        <v>30</v>
      </c>
      <c r="D107" s="22">
        <f t="shared" si="10"/>
        <v>20</v>
      </c>
      <c r="E107" s="23">
        <f t="shared" si="15"/>
        <v>10</v>
      </c>
      <c r="F107" s="23">
        <f t="shared" si="15"/>
        <v>10</v>
      </c>
      <c r="G107" s="23" t="str">
        <f t="shared" si="12"/>
        <v>-</v>
      </c>
      <c r="H107" s="18">
        <f t="shared" si="13"/>
        <v>10</v>
      </c>
      <c r="I107" s="26">
        <v>30</v>
      </c>
      <c r="J107" s="27">
        <v>32436</v>
      </c>
      <c r="K107" s="26">
        <v>884</v>
      </c>
      <c r="L107" s="18">
        <f t="shared" si="14"/>
        <v>294</v>
      </c>
    </row>
    <row r="108" spans="1:12" ht="12.75">
      <c r="A108" s="10" t="s">
        <v>102</v>
      </c>
      <c r="B108" s="16">
        <f t="shared" si="8"/>
      </c>
      <c r="C108" s="19">
        <f t="shared" si="9"/>
        <v>120</v>
      </c>
      <c r="D108" s="22">
        <f t="shared" si="10"/>
        <v>80</v>
      </c>
      <c r="E108" s="23">
        <f t="shared" si="15"/>
        <v>40</v>
      </c>
      <c r="F108" s="23">
        <f t="shared" si="15"/>
        <v>40</v>
      </c>
      <c r="G108" s="23" t="str">
        <f t="shared" si="12"/>
        <v>-</v>
      </c>
      <c r="H108" s="18">
        <f t="shared" si="13"/>
        <v>40</v>
      </c>
      <c r="I108" s="26">
        <v>120</v>
      </c>
      <c r="J108" s="27">
        <v>35199</v>
      </c>
      <c r="K108" s="26">
        <v>26767</v>
      </c>
      <c r="L108" s="18">
        <f t="shared" si="14"/>
        <v>8922</v>
      </c>
    </row>
    <row r="109" spans="1:12" ht="12.75">
      <c r="A109" s="10" t="s">
        <v>103</v>
      </c>
      <c r="B109" s="16">
        <f t="shared" si="8"/>
      </c>
      <c r="C109" s="19">
        <f t="shared" si="9"/>
        <v>168</v>
      </c>
      <c r="D109" s="22">
        <f t="shared" si="10"/>
        <v>112</v>
      </c>
      <c r="E109" s="23">
        <f t="shared" si="15"/>
        <v>56</v>
      </c>
      <c r="F109" s="23">
        <f t="shared" si="15"/>
        <v>56</v>
      </c>
      <c r="G109" s="23" t="str">
        <f t="shared" si="12"/>
        <v>-</v>
      </c>
      <c r="H109" s="18">
        <f t="shared" si="13"/>
        <v>56</v>
      </c>
      <c r="I109" s="26">
        <v>168</v>
      </c>
      <c r="J109" s="27">
        <v>35156</v>
      </c>
      <c r="K109" s="26">
        <v>6761</v>
      </c>
      <c r="L109" s="18">
        <f t="shared" si="14"/>
        <v>2253</v>
      </c>
    </row>
    <row r="110" spans="1:12" ht="12.75">
      <c r="A110" s="10" t="s">
        <v>104</v>
      </c>
      <c r="B110" s="16">
        <f t="shared" si="8"/>
      </c>
      <c r="C110" s="19">
        <f t="shared" si="9"/>
        <v>45</v>
      </c>
      <c r="D110" s="22">
        <f t="shared" si="10"/>
        <v>30</v>
      </c>
      <c r="E110" s="23">
        <f t="shared" si="15"/>
        <v>15</v>
      </c>
      <c r="F110" s="23">
        <f t="shared" si="15"/>
        <v>15</v>
      </c>
      <c r="G110" s="23" t="str">
        <f t="shared" si="12"/>
        <v>-</v>
      </c>
      <c r="H110" s="18">
        <f t="shared" si="13"/>
        <v>15</v>
      </c>
      <c r="I110" s="26">
        <v>45</v>
      </c>
      <c r="J110" s="27">
        <v>35208</v>
      </c>
      <c r="K110" s="26">
        <v>1270</v>
      </c>
      <c r="L110" s="18">
        <f t="shared" si="14"/>
        <v>423</v>
      </c>
    </row>
    <row r="111" spans="1:12" ht="12.75">
      <c r="A111" s="10" t="s">
        <v>105</v>
      </c>
      <c r="B111" s="16">
        <f t="shared" si="8"/>
      </c>
      <c r="C111" s="19">
        <f t="shared" si="9"/>
        <v>24</v>
      </c>
      <c r="D111" s="22">
        <f t="shared" si="10"/>
        <v>16</v>
      </c>
      <c r="E111" s="23">
        <f t="shared" si="15"/>
        <v>8</v>
      </c>
      <c r="F111" s="23">
        <f t="shared" si="15"/>
        <v>8</v>
      </c>
      <c r="G111" s="23" t="str">
        <f t="shared" si="12"/>
        <v>-</v>
      </c>
      <c r="H111" s="18">
        <f t="shared" si="13"/>
        <v>8</v>
      </c>
      <c r="I111" s="26">
        <v>24</v>
      </c>
      <c r="J111" s="27">
        <v>35191</v>
      </c>
      <c r="K111" s="26">
        <v>1007</v>
      </c>
      <c r="L111" s="18">
        <f t="shared" si="14"/>
        <v>335</v>
      </c>
    </row>
    <row r="112" spans="1:12" ht="12.75">
      <c r="A112" s="10" t="s">
        <v>106</v>
      </c>
      <c r="B112" s="16">
        <f t="shared" si="8"/>
      </c>
      <c r="C112" s="19">
        <f t="shared" si="9"/>
        <v>21</v>
      </c>
      <c r="D112" s="22">
        <f t="shared" si="10"/>
        <v>14</v>
      </c>
      <c r="E112" s="23">
        <f t="shared" si="15"/>
        <v>7</v>
      </c>
      <c r="F112" s="23">
        <f t="shared" si="15"/>
        <v>7</v>
      </c>
      <c r="G112" s="23" t="str">
        <f t="shared" si="12"/>
        <v>-</v>
      </c>
      <c r="H112" s="18">
        <f t="shared" si="13"/>
        <v>7</v>
      </c>
      <c r="I112" s="26">
        <v>21</v>
      </c>
      <c r="J112" s="27">
        <v>35157</v>
      </c>
      <c r="K112" s="26">
        <v>3466</v>
      </c>
      <c r="L112" s="18">
        <f t="shared" si="14"/>
        <v>1155</v>
      </c>
    </row>
    <row r="113" spans="1:12" ht="12.75">
      <c r="A113" s="10" t="s">
        <v>107</v>
      </c>
      <c r="B113" s="16">
        <f t="shared" si="8"/>
      </c>
      <c r="C113" s="19">
        <f t="shared" si="9"/>
        <v>27</v>
      </c>
      <c r="D113" s="22">
        <f t="shared" si="10"/>
        <v>18</v>
      </c>
      <c r="E113" s="23">
        <f t="shared" si="15"/>
        <v>9</v>
      </c>
      <c r="F113" s="23">
        <f t="shared" si="15"/>
        <v>9</v>
      </c>
      <c r="G113" s="23" t="str">
        <f t="shared" si="12"/>
        <v>-</v>
      </c>
      <c r="H113" s="18">
        <f t="shared" si="13"/>
        <v>9</v>
      </c>
      <c r="I113" s="26">
        <v>27</v>
      </c>
      <c r="J113" s="27">
        <v>35226</v>
      </c>
      <c r="K113" s="26">
        <v>3149</v>
      </c>
      <c r="L113" s="18">
        <f t="shared" si="14"/>
        <v>1049</v>
      </c>
    </row>
    <row r="114" spans="1:12" ht="12.75">
      <c r="A114" s="10" t="s">
        <v>108</v>
      </c>
      <c r="B114" s="16">
        <f t="shared" si="8"/>
      </c>
      <c r="C114" s="19">
        <f t="shared" si="9"/>
        <v>1107</v>
      </c>
      <c r="D114" s="22">
        <f t="shared" si="10"/>
        <v>738</v>
      </c>
      <c r="E114" s="23">
        <f t="shared" si="15"/>
        <v>369</v>
      </c>
      <c r="F114" s="23">
        <f t="shared" si="15"/>
        <v>369</v>
      </c>
      <c r="G114" s="23" t="str">
        <f t="shared" si="12"/>
        <v>-</v>
      </c>
      <c r="H114" s="18">
        <f t="shared" si="13"/>
        <v>369</v>
      </c>
      <c r="I114" s="26" t="s">
        <v>178</v>
      </c>
      <c r="J114" s="27" t="s">
        <v>179</v>
      </c>
      <c r="K114" s="26">
        <v>3321</v>
      </c>
      <c r="L114" s="18">
        <f t="shared" si="14"/>
        <v>1107</v>
      </c>
    </row>
    <row r="115" spans="1:12" ht="12.75">
      <c r="A115" s="10" t="s">
        <v>109</v>
      </c>
      <c r="B115" s="16">
        <f t="shared" si="8"/>
      </c>
      <c r="C115" s="19">
        <f t="shared" si="9"/>
        <v>30</v>
      </c>
      <c r="D115" s="22">
        <f t="shared" si="10"/>
        <v>20</v>
      </c>
      <c r="E115" s="23">
        <f t="shared" si="15"/>
        <v>10</v>
      </c>
      <c r="F115" s="23">
        <f t="shared" si="15"/>
        <v>10</v>
      </c>
      <c r="G115" s="23" t="str">
        <f t="shared" si="12"/>
        <v>-</v>
      </c>
      <c r="H115" s="18">
        <f t="shared" si="13"/>
        <v>10</v>
      </c>
      <c r="I115" s="26">
        <v>30</v>
      </c>
      <c r="J115" s="27">
        <v>35163</v>
      </c>
      <c r="K115" s="26">
        <v>4736</v>
      </c>
      <c r="L115" s="18">
        <f t="shared" si="14"/>
        <v>1578</v>
      </c>
    </row>
    <row r="116" spans="1:12" ht="12.75">
      <c r="A116" s="10" t="s">
        <v>110</v>
      </c>
      <c r="B116" s="16">
        <f t="shared" si="8"/>
      </c>
      <c r="C116" s="19">
        <f t="shared" si="9"/>
        <v>1091</v>
      </c>
      <c r="D116" s="22">
        <f t="shared" si="10"/>
        <v>727</v>
      </c>
      <c r="E116" s="23">
        <f t="shared" si="15"/>
        <v>363</v>
      </c>
      <c r="F116" s="23">
        <f t="shared" si="15"/>
        <v>363</v>
      </c>
      <c r="G116" s="23">
        <f t="shared" si="12"/>
        <v>1</v>
      </c>
      <c r="H116" s="18">
        <f t="shared" si="13"/>
        <v>364</v>
      </c>
      <c r="I116" s="26" t="s">
        <v>178</v>
      </c>
      <c r="J116" s="27" t="s">
        <v>179</v>
      </c>
      <c r="K116" s="26">
        <v>3273</v>
      </c>
      <c r="L116" s="18">
        <f t="shared" si="14"/>
        <v>1091</v>
      </c>
    </row>
    <row r="117" spans="1:12" ht="12.75">
      <c r="A117" s="10" t="s">
        <v>111</v>
      </c>
      <c r="B117" s="16">
        <f t="shared" si="8"/>
      </c>
      <c r="C117" s="19">
        <f t="shared" si="9"/>
        <v>305</v>
      </c>
      <c r="D117" s="22">
        <f t="shared" si="10"/>
        <v>203</v>
      </c>
      <c r="E117" s="23">
        <f t="shared" si="15"/>
        <v>101</v>
      </c>
      <c r="F117" s="23">
        <f t="shared" si="15"/>
        <v>101</v>
      </c>
      <c r="G117" s="23">
        <f t="shared" si="12"/>
        <v>1</v>
      </c>
      <c r="H117" s="18">
        <f t="shared" si="13"/>
        <v>102</v>
      </c>
      <c r="I117" s="26" t="s">
        <v>178</v>
      </c>
      <c r="J117" s="27" t="s">
        <v>179</v>
      </c>
      <c r="K117" s="26">
        <v>915</v>
      </c>
      <c r="L117" s="18">
        <f t="shared" si="14"/>
        <v>305</v>
      </c>
    </row>
    <row r="118" spans="1:12" ht="12.75">
      <c r="A118" s="10" t="s">
        <v>112</v>
      </c>
      <c r="B118" s="16">
        <f t="shared" si="8"/>
      </c>
      <c r="C118" s="19">
        <f t="shared" si="9"/>
        <v>75</v>
      </c>
      <c r="D118" s="22">
        <f t="shared" si="10"/>
        <v>50</v>
      </c>
      <c r="E118" s="23">
        <f t="shared" si="15"/>
        <v>25</v>
      </c>
      <c r="F118" s="23">
        <f t="shared" si="15"/>
        <v>25</v>
      </c>
      <c r="G118" s="23" t="str">
        <f t="shared" si="12"/>
        <v>-</v>
      </c>
      <c r="H118" s="18">
        <f t="shared" si="13"/>
        <v>25</v>
      </c>
      <c r="I118" s="26">
        <v>75</v>
      </c>
      <c r="J118" s="27">
        <v>35164</v>
      </c>
      <c r="K118" s="26">
        <v>935</v>
      </c>
      <c r="L118" s="18">
        <f t="shared" si="14"/>
        <v>311</v>
      </c>
    </row>
    <row r="119" spans="1:12" ht="12.75">
      <c r="A119" s="10" t="s">
        <v>113</v>
      </c>
      <c r="B119" s="16">
        <f t="shared" si="8"/>
      </c>
      <c r="C119" s="19">
        <f t="shared" si="9"/>
        <v>263</v>
      </c>
      <c r="D119" s="22">
        <f t="shared" si="10"/>
        <v>175</v>
      </c>
      <c r="E119" s="23">
        <f t="shared" si="15"/>
        <v>87</v>
      </c>
      <c r="F119" s="23">
        <f t="shared" si="15"/>
        <v>87</v>
      </c>
      <c r="G119" s="23">
        <f t="shared" si="12"/>
        <v>1</v>
      </c>
      <c r="H119" s="18">
        <f t="shared" si="13"/>
        <v>88</v>
      </c>
      <c r="I119" s="26" t="s">
        <v>178</v>
      </c>
      <c r="J119" s="27" t="s">
        <v>179</v>
      </c>
      <c r="K119" s="26">
        <v>789</v>
      </c>
      <c r="L119" s="18">
        <f t="shared" si="14"/>
        <v>263</v>
      </c>
    </row>
    <row r="120" spans="1:12" ht="12.75">
      <c r="A120" s="10" t="s">
        <v>114</v>
      </c>
      <c r="B120" s="16">
        <f t="shared" si="8"/>
      </c>
      <c r="C120" s="19">
        <f t="shared" si="9"/>
        <v>60</v>
      </c>
      <c r="D120" s="22">
        <f t="shared" si="10"/>
        <v>40</v>
      </c>
      <c r="E120" s="23">
        <f t="shared" si="15"/>
        <v>20</v>
      </c>
      <c r="F120" s="23">
        <f t="shared" si="15"/>
        <v>20</v>
      </c>
      <c r="G120" s="23" t="str">
        <f t="shared" si="12"/>
        <v>-</v>
      </c>
      <c r="H120" s="18">
        <f t="shared" si="13"/>
        <v>20</v>
      </c>
      <c r="I120" s="26">
        <v>60</v>
      </c>
      <c r="J120" s="27">
        <v>35195</v>
      </c>
      <c r="K120" s="26">
        <v>5599</v>
      </c>
      <c r="L120" s="18">
        <f t="shared" si="14"/>
        <v>1866</v>
      </c>
    </row>
    <row r="121" spans="1:12" ht="12.75">
      <c r="A121" s="10" t="s">
        <v>115</v>
      </c>
      <c r="B121" s="16">
        <f t="shared" si="8"/>
      </c>
      <c r="C121" s="19">
        <f t="shared" si="9"/>
        <v>24</v>
      </c>
      <c r="D121" s="22">
        <f t="shared" si="10"/>
        <v>16</v>
      </c>
      <c r="E121" s="23">
        <f t="shared" si="15"/>
        <v>8</v>
      </c>
      <c r="F121" s="23">
        <f t="shared" si="15"/>
        <v>8</v>
      </c>
      <c r="G121" s="23" t="str">
        <f t="shared" si="12"/>
        <v>-</v>
      </c>
      <c r="H121" s="18">
        <f t="shared" si="13"/>
        <v>8</v>
      </c>
      <c r="I121" s="26">
        <v>24</v>
      </c>
      <c r="J121" s="27">
        <v>35215</v>
      </c>
      <c r="K121" s="26">
        <v>2066</v>
      </c>
      <c r="L121" s="18">
        <f t="shared" si="14"/>
        <v>688</v>
      </c>
    </row>
    <row r="122" spans="1:12" ht="12.75">
      <c r="A122" s="10" t="s">
        <v>116</v>
      </c>
      <c r="B122" s="16">
        <f t="shared" si="8"/>
      </c>
      <c r="C122" s="19">
        <f t="shared" si="9"/>
        <v>18</v>
      </c>
      <c r="D122" s="22">
        <f t="shared" si="10"/>
        <v>12</v>
      </c>
      <c r="E122" s="23">
        <f t="shared" si="15"/>
        <v>6</v>
      </c>
      <c r="F122" s="23">
        <f t="shared" si="15"/>
        <v>6</v>
      </c>
      <c r="G122" s="23" t="str">
        <f t="shared" si="12"/>
        <v>-</v>
      </c>
      <c r="H122" s="18">
        <f t="shared" si="13"/>
        <v>6</v>
      </c>
      <c r="I122" s="26">
        <v>18</v>
      </c>
      <c r="J122" s="27">
        <v>35235</v>
      </c>
      <c r="K122" s="26">
        <v>1352</v>
      </c>
      <c r="L122" s="18">
        <f t="shared" si="14"/>
        <v>450</v>
      </c>
    </row>
    <row r="123" spans="1:12" ht="12.75">
      <c r="A123" s="10" t="s">
        <v>117</v>
      </c>
      <c r="B123" s="16">
        <f t="shared" si="8"/>
      </c>
      <c r="C123" s="19">
        <f t="shared" si="9"/>
        <v>1212</v>
      </c>
      <c r="D123" s="22">
        <f t="shared" si="10"/>
        <v>808</v>
      </c>
      <c r="E123" s="23">
        <f t="shared" si="15"/>
        <v>404</v>
      </c>
      <c r="F123" s="23">
        <f t="shared" si="15"/>
        <v>404</v>
      </c>
      <c r="G123" s="23" t="str">
        <f t="shared" si="12"/>
        <v>-</v>
      </c>
      <c r="H123" s="18">
        <f t="shared" si="13"/>
        <v>404</v>
      </c>
      <c r="I123" s="26" t="s">
        <v>178</v>
      </c>
      <c r="J123" s="27" t="s">
        <v>179</v>
      </c>
      <c r="K123" s="26">
        <v>3636</v>
      </c>
      <c r="L123" s="18">
        <f t="shared" si="14"/>
        <v>1212</v>
      </c>
    </row>
    <row r="124" spans="1:12" ht="12.75">
      <c r="A124" s="10" t="s">
        <v>118</v>
      </c>
      <c r="B124" s="16">
        <f t="shared" si="8"/>
      </c>
      <c r="C124" s="19">
        <f t="shared" si="9"/>
        <v>48</v>
      </c>
      <c r="D124" s="22">
        <f t="shared" si="10"/>
        <v>32</v>
      </c>
      <c r="E124" s="23">
        <f t="shared" si="15"/>
        <v>16</v>
      </c>
      <c r="F124" s="23">
        <f t="shared" si="15"/>
        <v>16</v>
      </c>
      <c r="G124" s="23" t="str">
        <f t="shared" si="12"/>
        <v>-</v>
      </c>
      <c r="H124" s="18">
        <f t="shared" si="13"/>
        <v>16</v>
      </c>
      <c r="I124" s="26">
        <v>48</v>
      </c>
      <c r="J124" s="27">
        <v>35233</v>
      </c>
      <c r="K124" s="26">
        <v>5269</v>
      </c>
      <c r="L124" s="18">
        <f t="shared" si="14"/>
        <v>1756</v>
      </c>
    </row>
    <row r="125" spans="1:12" ht="12.75">
      <c r="A125" s="10" t="s">
        <v>119</v>
      </c>
      <c r="B125" s="16">
        <f t="shared" si="8"/>
      </c>
      <c r="C125" s="19">
        <f t="shared" si="9"/>
        <v>94</v>
      </c>
      <c r="D125" s="22">
        <f t="shared" si="10"/>
        <v>62</v>
      </c>
      <c r="E125" s="23">
        <f t="shared" si="15"/>
        <v>31</v>
      </c>
      <c r="F125" s="23">
        <f t="shared" si="15"/>
        <v>31</v>
      </c>
      <c r="G125" s="23" t="str">
        <f t="shared" si="12"/>
        <v>-</v>
      </c>
      <c r="H125" s="18">
        <f t="shared" si="13"/>
        <v>32</v>
      </c>
      <c r="I125" s="26" t="s">
        <v>178</v>
      </c>
      <c r="J125" s="27" t="s">
        <v>179</v>
      </c>
      <c r="K125" s="26">
        <v>284</v>
      </c>
      <c r="L125" s="18">
        <f t="shared" si="14"/>
        <v>94</v>
      </c>
    </row>
    <row r="126" spans="1:12" ht="12.75">
      <c r="A126" s="10" t="s">
        <v>120</v>
      </c>
      <c r="B126" s="16">
        <f t="shared" si="8"/>
      </c>
      <c r="C126" s="19">
        <f t="shared" si="9"/>
        <v>231</v>
      </c>
      <c r="D126" s="22">
        <f t="shared" si="10"/>
        <v>154</v>
      </c>
      <c r="E126" s="23">
        <f t="shared" si="15"/>
        <v>77</v>
      </c>
      <c r="F126" s="23">
        <f t="shared" si="15"/>
        <v>77</v>
      </c>
      <c r="G126" s="23" t="str">
        <f t="shared" si="12"/>
        <v>-</v>
      </c>
      <c r="H126" s="18">
        <f t="shared" si="13"/>
        <v>77</v>
      </c>
      <c r="I126" s="26" t="s">
        <v>178</v>
      </c>
      <c r="J126" s="27" t="s">
        <v>179</v>
      </c>
      <c r="K126" s="26">
        <v>693</v>
      </c>
      <c r="L126" s="18">
        <f t="shared" si="14"/>
        <v>231</v>
      </c>
    </row>
    <row r="127" spans="1:12" ht="12.75">
      <c r="A127" s="10" t="s">
        <v>121</v>
      </c>
      <c r="B127" s="16">
        <f t="shared" si="8"/>
      </c>
      <c r="C127" s="19">
        <f t="shared" si="9"/>
        <v>156</v>
      </c>
      <c r="D127" s="22">
        <f t="shared" si="10"/>
        <v>104</v>
      </c>
      <c r="E127" s="23">
        <f t="shared" si="15"/>
        <v>52</v>
      </c>
      <c r="F127" s="23">
        <f t="shared" si="15"/>
        <v>52</v>
      </c>
      <c r="G127" s="23" t="str">
        <f t="shared" si="12"/>
        <v>-</v>
      </c>
      <c r="H127" s="18">
        <f t="shared" si="13"/>
        <v>52</v>
      </c>
      <c r="I127" s="26" t="s">
        <v>178</v>
      </c>
      <c r="J127" s="27" t="s">
        <v>179</v>
      </c>
      <c r="K127" s="26">
        <v>469</v>
      </c>
      <c r="L127" s="18">
        <f t="shared" si="14"/>
        <v>156</v>
      </c>
    </row>
    <row r="128" spans="1:12" ht="12.75">
      <c r="A128" s="10" t="s">
        <v>122</v>
      </c>
      <c r="B128" s="16">
        <f t="shared" si="8"/>
      </c>
      <c r="C128" s="19">
        <f t="shared" si="9"/>
        <v>124</v>
      </c>
      <c r="D128" s="22">
        <f t="shared" si="10"/>
        <v>82</v>
      </c>
      <c r="E128" s="23">
        <f t="shared" si="15"/>
        <v>41</v>
      </c>
      <c r="F128" s="23">
        <f t="shared" si="15"/>
        <v>41</v>
      </c>
      <c r="G128" s="23" t="str">
        <f t="shared" si="12"/>
        <v>-</v>
      </c>
      <c r="H128" s="18">
        <f t="shared" si="13"/>
        <v>42</v>
      </c>
      <c r="I128" s="26" t="s">
        <v>178</v>
      </c>
      <c r="J128" s="27" t="s">
        <v>179</v>
      </c>
      <c r="K128" s="26">
        <v>372</v>
      </c>
      <c r="L128" s="18">
        <f t="shared" si="14"/>
        <v>124</v>
      </c>
    </row>
    <row r="129" spans="1:12" ht="12.75">
      <c r="A129" s="10" t="s">
        <v>123</v>
      </c>
      <c r="B129" s="16">
        <f t="shared" si="8"/>
      </c>
      <c r="C129" s="19">
        <f t="shared" si="9"/>
        <v>20</v>
      </c>
      <c r="D129" s="22">
        <f t="shared" si="10"/>
        <v>13</v>
      </c>
      <c r="E129" s="23">
        <f t="shared" si="15"/>
        <v>6</v>
      </c>
      <c r="F129" s="23">
        <f t="shared" si="15"/>
        <v>6</v>
      </c>
      <c r="G129" s="23">
        <f t="shared" si="12"/>
        <v>1</v>
      </c>
      <c r="H129" s="18">
        <f t="shared" si="13"/>
        <v>7</v>
      </c>
      <c r="I129" s="26">
        <v>20</v>
      </c>
      <c r="J129" s="27">
        <v>23468</v>
      </c>
      <c r="K129" s="26">
        <v>4107</v>
      </c>
      <c r="L129" s="18">
        <f t="shared" si="14"/>
        <v>1369</v>
      </c>
    </row>
    <row r="130" spans="1:12" ht="12.75">
      <c r="A130" s="10" t="s">
        <v>124</v>
      </c>
      <c r="B130" s="16">
        <f t="shared" si="8"/>
      </c>
      <c r="C130" s="19">
        <f t="shared" si="9"/>
        <v>30</v>
      </c>
      <c r="D130" s="22">
        <f t="shared" si="10"/>
        <v>20</v>
      </c>
      <c r="E130" s="23">
        <f t="shared" si="15"/>
        <v>10</v>
      </c>
      <c r="F130" s="23">
        <f t="shared" si="15"/>
        <v>10</v>
      </c>
      <c r="G130" s="23" t="str">
        <f t="shared" si="12"/>
        <v>-</v>
      </c>
      <c r="H130" s="18">
        <f t="shared" si="13"/>
        <v>10</v>
      </c>
      <c r="I130" s="26">
        <v>30</v>
      </c>
      <c r="J130" s="27">
        <v>35195</v>
      </c>
      <c r="K130" s="26">
        <v>349</v>
      </c>
      <c r="L130" s="18">
        <f t="shared" si="14"/>
        <v>116</v>
      </c>
    </row>
    <row r="131" spans="1:12" ht="12.75">
      <c r="A131" s="10" t="s">
        <v>125</v>
      </c>
      <c r="B131" s="16">
        <f t="shared" si="8"/>
      </c>
      <c r="C131" s="19">
        <f t="shared" si="9"/>
        <v>30</v>
      </c>
      <c r="D131" s="22">
        <f t="shared" si="10"/>
        <v>20</v>
      </c>
      <c r="E131" s="23">
        <f t="shared" si="15"/>
        <v>10</v>
      </c>
      <c r="F131" s="23">
        <f t="shared" si="15"/>
        <v>10</v>
      </c>
      <c r="G131" s="23" t="str">
        <f t="shared" si="12"/>
        <v>-</v>
      </c>
      <c r="H131" s="18">
        <f t="shared" si="13"/>
        <v>10</v>
      </c>
      <c r="I131" s="26">
        <v>30</v>
      </c>
      <c r="J131" s="27">
        <v>35194</v>
      </c>
      <c r="K131" s="26">
        <v>9823</v>
      </c>
      <c r="L131" s="18">
        <f t="shared" si="14"/>
        <v>3274</v>
      </c>
    </row>
    <row r="132" spans="1:12" ht="12.75">
      <c r="A132" s="10" t="s">
        <v>126</v>
      </c>
      <c r="B132" s="16">
        <f t="shared" si="8"/>
      </c>
      <c r="C132" s="19">
        <f t="shared" si="9"/>
        <v>176</v>
      </c>
      <c r="D132" s="22">
        <f t="shared" si="10"/>
        <v>117</v>
      </c>
      <c r="E132" s="23">
        <f t="shared" si="15"/>
        <v>58</v>
      </c>
      <c r="F132" s="23">
        <f t="shared" si="15"/>
        <v>58</v>
      </c>
      <c r="G132" s="23">
        <f t="shared" si="12"/>
        <v>1</v>
      </c>
      <c r="H132" s="18">
        <f t="shared" si="13"/>
        <v>59</v>
      </c>
      <c r="I132" s="26" t="s">
        <v>178</v>
      </c>
      <c r="J132" s="27" t="s">
        <v>179</v>
      </c>
      <c r="K132" s="26">
        <v>528</v>
      </c>
      <c r="L132" s="18">
        <f t="shared" si="14"/>
        <v>176</v>
      </c>
    </row>
    <row r="133" spans="1:12" ht="12.75">
      <c r="A133" s="10" t="s">
        <v>127</v>
      </c>
      <c r="B133" s="16">
        <f t="shared" si="8"/>
      </c>
      <c r="C133" s="19">
        <f t="shared" si="9"/>
        <v>60</v>
      </c>
      <c r="D133" s="22">
        <f t="shared" si="10"/>
        <v>40</v>
      </c>
      <c r="E133" s="23">
        <f t="shared" si="15"/>
        <v>20</v>
      </c>
      <c r="F133" s="23">
        <f t="shared" si="15"/>
        <v>20</v>
      </c>
      <c r="G133" s="23" t="str">
        <f t="shared" si="12"/>
        <v>-</v>
      </c>
      <c r="H133" s="18">
        <f t="shared" si="13"/>
        <v>20</v>
      </c>
      <c r="I133" s="26">
        <v>60</v>
      </c>
      <c r="J133" s="27">
        <v>34983</v>
      </c>
      <c r="K133" s="26">
        <v>8538</v>
      </c>
      <c r="L133" s="18">
        <f>ROUNDDOWN(K133/3,0)</f>
        <v>2846</v>
      </c>
    </row>
    <row r="134" spans="1:12" ht="12.75">
      <c r="A134" s="10" t="s">
        <v>128</v>
      </c>
      <c r="B134" s="16">
        <f t="shared" si="8"/>
      </c>
      <c r="C134" s="19">
        <f t="shared" si="9"/>
        <v>18</v>
      </c>
      <c r="D134" s="22">
        <f t="shared" si="10"/>
        <v>12</v>
      </c>
      <c r="E134" s="23">
        <f t="shared" si="15"/>
        <v>6</v>
      </c>
      <c r="F134" s="23">
        <f t="shared" si="15"/>
        <v>6</v>
      </c>
      <c r="G134" s="23" t="str">
        <f t="shared" si="12"/>
        <v>-</v>
      </c>
      <c r="H134" s="18">
        <f t="shared" si="13"/>
        <v>6</v>
      </c>
      <c r="I134" s="26">
        <v>18</v>
      </c>
      <c r="J134" s="27">
        <v>35184</v>
      </c>
      <c r="K134" s="26">
        <v>2329</v>
      </c>
      <c r="L134" s="18">
        <f t="shared" si="14"/>
        <v>776</v>
      </c>
    </row>
    <row r="135" spans="1:12" ht="12.75">
      <c r="A135" s="10" t="s">
        <v>129</v>
      </c>
      <c r="B135" s="16">
        <f aca="true" t="shared" si="16" ref="B135:B174">IF(I135&lt;15,"x","")</f>
      </c>
      <c r="C135" s="19">
        <f aca="true" t="shared" si="17" ref="C135:C174">IF(I135="-",L135,IF(I135&lt;15,15,I135))</f>
        <v>45</v>
      </c>
      <c r="D135" s="22">
        <f aca="true" t="shared" si="18" ref="D135:D174">ROUNDDOWN((C135*2)/3,0)</f>
        <v>30</v>
      </c>
      <c r="E135" s="23">
        <f aca="true" t="shared" si="19" ref="E135:F174">ROUNDDOWN($D135/2,0)</f>
        <v>15</v>
      </c>
      <c r="F135" s="23">
        <f t="shared" si="19"/>
        <v>15</v>
      </c>
      <c r="G135" s="23" t="str">
        <f aca="true" t="shared" si="20" ref="G135:G174">IF((D135/2)&gt;(ROUNDDOWN($D135/2,0)),1,"-")</f>
        <v>-</v>
      </c>
      <c r="H135" s="18">
        <f aca="true" t="shared" si="21" ref="H135:H174">ROUNDUP(C135/3,0)</f>
        <v>15</v>
      </c>
      <c r="I135" s="26">
        <v>45</v>
      </c>
      <c r="J135" s="27">
        <v>35205</v>
      </c>
      <c r="K135" s="26">
        <v>9336</v>
      </c>
      <c r="L135" s="18">
        <f aca="true" t="shared" si="22" ref="L135:L174">ROUNDDOWN(K135/3,0)</f>
        <v>3112</v>
      </c>
    </row>
    <row r="136" spans="1:12" ht="12.75">
      <c r="A136" s="10" t="s">
        <v>130</v>
      </c>
      <c r="B136" s="16">
        <f t="shared" si="16"/>
      </c>
      <c r="C136" s="19">
        <f t="shared" si="17"/>
        <v>24</v>
      </c>
      <c r="D136" s="22">
        <f t="shared" si="18"/>
        <v>16</v>
      </c>
      <c r="E136" s="23">
        <f t="shared" si="19"/>
        <v>8</v>
      </c>
      <c r="F136" s="23">
        <f t="shared" si="19"/>
        <v>8</v>
      </c>
      <c r="G136" s="23" t="str">
        <f t="shared" si="20"/>
        <v>-</v>
      </c>
      <c r="H136" s="18">
        <f t="shared" si="21"/>
        <v>8</v>
      </c>
      <c r="I136" s="26">
        <v>24</v>
      </c>
      <c r="J136" s="27">
        <v>35148</v>
      </c>
      <c r="K136" s="26">
        <v>11848</v>
      </c>
      <c r="L136" s="18">
        <f t="shared" si="22"/>
        <v>3949</v>
      </c>
    </row>
    <row r="137" spans="1:12" ht="12.75">
      <c r="A137" s="10" t="s">
        <v>131</v>
      </c>
      <c r="B137" s="16">
        <f t="shared" si="16"/>
      </c>
      <c r="C137" s="19">
        <f t="shared" si="17"/>
        <v>30</v>
      </c>
      <c r="D137" s="22">
        <f t="shared" si="18"/>
        <v>20</v>
      </c>
      <c r="E137" s="23">
        <f t="shared" si="19"/>
        <v>10</v>
      </c>
      <c r="F137" s="23">
        <f t="shared" si="19"/>
        <v>10</v>
      </c>
      <c r="G137" s="23" t="str">
        <f t="shared" si="20"/>
        <v>-</v>
      </c>
      <c r="H137" s="18">
        <f t="shared" si="21"/>
        <v>10</v>
      </c>
      <c r="I137" s="26">
        <v>30</v>
      </c>
      <c r="J137" s="27">
        <v>35164</v>
      </c>
      <c r="K137" s="26">
        <v>11515</v>
      </c>
      <c r="L137" s="18">
        <f t="shared" si="22"/>
        <v>3838</v>
      </c>
    </row>
    <row r="138" spans="1:12" ht="12.75">
      <c r="A138" s="10" t="s">
        <v>132</v>
      </c>
      <c r="B138" s="16">
        <f t="shared" si="16"/>
      </c>
      <c r="C138" s="19">
        <v>30</v>
      </c>
      <c r="D138" s="22">
        <f t="shared" si="18"/>
        <v>20</v>
      </c>
      <c r="E138" s="23">
        <f t="shared" si="19"/>
        <v>10</v>
      </c>
      <c r="F138" s="23">
        <f t="shared" si="19"/>
        <v>10</v>
      </c>
      <c r="G138" s="23" t="str">
        <f t="shared" si="20"/>
        <v>-</v>
      </c>
      <c r="H138" s="18">
        <f t="shared" si="21"/>
        <v>10</v>
      </c>
      <c r="I138" s="26">
        <v>30</v>
      </c>
      <c r="J138" s="27">
        <v>39824</v>
      </c>
      <c r="K138" s="26">
        <v>498</v>
      </c>
      <c r="L138" s="18">
        <f t="shared" si="22"/>
        <v>166</v>
      </c>
    </row>
    <row r="139" spans="1:12" ht="12.75">
      <c r="A139" s="10" t="s">
        <v>133</v>
      </c>
      <c r="B139" s="16">
        <f t="shared" si="16"/>
      </c>
      <c r="C139" s="19">
        <f t="shared" si="17"/>
        <v>54</v>
      </c>
      <c r="D139" s="22">
        <f t="shared" si="18"/>
        <v>36</v>
      </c>
      <c r="E139" s="23">
        <f t="shared" si="19"/>
        <v>18</v>
      </c>
      <c r="F139" s="23">
        <f t="shared" si="19"/>
        <v>18</v>
      </c>
      <c r="G139" s="23" t="str">
        <f t="shared" si="20"/>
        <v>-</v>
      </c>
      <c r="H139" s="18">
        <f t="shared" si="21"/>
        <v>18</v>
      </c>
      <c r="I139" s="26">
        <v>54</v>
      </c>
      <c r="J139" s="27">
        <v>38099</v>
      </c>
      <c r="K139" s="26">
        <v>2460</v>
      </c>
      <c r="L139" s="18">
        <f t="shared" si="22"/>
        <v>820</v>
      </c>
    </row>
    <row r="140" spans="1:12" ht="12.75">
      <c r="A140" s="10" t="s">
        <v>134</v>
      </c>
      <c r="B140" s="16">
        <f t="shared" si="16"/>
      </c>
      <c r="C140" s="19">
        <f t="shared" si="17"/>
        <v>105</v>
      </c>
      <c r="D140" s="22">
        <f t="shared" si="18"/>
        <v>70</v>
      </c>
      <c r="E140" s="23">
        <f t="shared" si="19"/>
        <v>35</v>
      </c>
      <c r="F140" s="23">
        <f t="shared" si="19"/>
        <v>35</v>
      </c>
      <c r="G140" s="23" t="str">
        <f t="shared" si="20"/>
        <v>-</v>
      </c>
      <c r="H140" s="18">
        <f t="shared" si="21"/>
        <v>35</v>
      </c>
      <c r="I140" s="26">
        <v>105</v>
      </c>
      <c r="J140" s="27">
        <v>35186</v>
      </c>
      <c r="K140" s="26">
        <v>38348</v>
      </c>
      <c r="L140" s="18">
        <f t="shared" si="22"/>
        <v>12782</v>
      </c>
    </row>
    <row r="141" spans="1:12" ht="12.75">
      <c r="A141" s="10" t="s">
        <v>135</v>
      </c>
      <c r="B141" s="16">
        <f t="shared" si="16"/>
      </c>
      <c r="C141" s="19">
        <f t="shared" si="17"/>
        <v>15</v>
      </c>
      <c r="D141" s="22">
        <f t="shared" si="18"/>
        <v>10</v>
      </c>
      <c r="E141" s="23">
        <f t="shared" si="19"/>
        <v>5</v>
      </c>
      <c r="F141" s="23">
        <f t="shared" si="19"/>
        <v>5</v>
      </c>
      <c r="G141" s="23" t="str">
        <f t="shared" si="20"/>
        <v>-</v>
      </c>
      <c r="H141" s="18">
        <f t="shared" si="21"/>
        <v>5</v>
      </c>
      <c r="I141" s="26">
        <v>15</v>
      </c>
      <c r="J141" s="27">
        <v>34235</v>
      </c>
      <c r="K141" s="26">
        <v>826</v>
      </c>
      <c r="L141" s="18">
        <f t="shared" si="22"/>
        <v>275</v>
      </c>
    </row>
    <row r="142" spans="1:12" ht="12.75">
      <c r="A142" s="10" t="s">
        <v>136</v>
      </c>
      <c r="B142" s="16">
        <f t="shared" si="16"/>
      </c>
      <c r="C142" s="19">
        <f t="shared" si="17"/>
        <v>66</v>
      </c>
      <c r="D142" s="22">
        <f t="shared" si="18"/>
        <v>44</v>
      </c>
      <c r="E142" s="23">
        <f t="shared" si="19"/>
        <v>22</v>
      </c>
      <c r="F142" s="23">
        <f t="shared" si="19"/>
        <v>22</v>
      </c>
      <c r="G142" s="23" t="str">
        <f t="shared" si="20"/>
        <v>-</v>
      </c>
      <c r="H142" s="18">
        <f t="shared" si="21"/>
        <v>22</v>
      </c>
      <c r="I142" s="26">
        <v>66</v>
      </c>
      <c r="J142" s="27">
        <v>35211</v>
      </c>
      <c r="K142" s="26">
        <v>3097</v>
      </c>
      <c r="L142" s="18">
        <f t="shared" si="22"/>
        <v>1032</v>
      </c>
    </row>
    <row r="143" spans="1:12" ht="12.75">
      <c r="A143" s="10" t="s">
        <v>137</v>
      </c>
      <c r="B143" s="16">
        <f t="shared" si="16"/>
      </c>
      <c r="C143" s="19">
        <f t="shared" si="17"/>
        <v>45</v>
      </c>
      <c r="D143" s="22">
        <f t="shared" si="18"/>
        <v>30</v>
      </c>
      <c r="E143" s="23">
        <f t="shared" si="19"/>
        <v>15</v>
      </c>
      <c r="F143" s="23">
        <f t="shared" si="19"/>
        <v>15</v>
      </c>
      <c r="G143" s="23" t="str">
        <f t="shared" si="20"/>
        <v>-</v>
      </c>
      <c r="H143" s="18">
        <f t="shared" si="21"/>
        <v>15</v>
      </c>
      <c r="I143" s="26">
        <v>45</v>
      </c>
      <c r="J143" s="27">
        <v>35163</v>
      </c>
      <c r="K143" s="26">
        <v>35678</v>
      </c>
      <c r="L143" s="18">
        <f t="shared" si="22"/>
        <v>11892</v>
      </c>
    </row>
    <row r="144" spans="1:12" ht="12.75">
      <c r="A144" s="10" t="s">
        <v>138</v>
      </c>
      <c r="B144" s="16">
        <f t="shared" si="16"/>
      </c>
      <c r="C144" s="19">
        <f t="shared" si="17"/>
        <v>27</v>
      </c>
      <c r="D144" s="22">
        <f t="shared" si="18"/>
        <v>18</v>
      </c>
      <c r="E144" s="23">
        <f t="shared" si="19"/>
        <v>9</v>
      </c>
      <c r="F144" s="23">
        <f t="shared" si="19"/>
        <v>9</v>
      </c>
      <c r="G144" s="23" t="str">
        <f t="shared" si="20"/>
        <v>-</v>
      </c>
      <c r="H144" s="18">
        <f t="shared" si="21"/>
        <v>9</v>
      </c>
      <c r="I144" s="26">
        <v>27</v>
      </c>
      <c r="J144" s="27">
        <v>35243</v>
      </c>
      <c r="K144" s="26">
        <v>5714</v>
      </c>
      <c r="L144" s="18">
        <f t="shared" si="22"/>
        <v>1904</v>
      </c>
    </row>
    <row r="145" spans="1:12" ht="12.75">
      <c r="A145" s="10" t="s">
        <v>139</v>
      </c>
      <c r="B145" s="16">
        <f t="shared" si="16"/>
      </c>
      <c r="C145" s="19">
        <f t="shared" si="17"/>
        <v>16</v>
      </c>
      <c r="D145" s="22">
        <f t="shared" si="18"/>
        <v>10</v>
      </c>
      <c r="E145" s="23">
        <f t="shared" si="19"/>
        <v>5</v>
      </c>
      <c r="F145" s="23">
        <f t="shared" si="19"/>
        <v>5</v>
      </c>
      <c r="G145" s="23" t="str">
        <f t="shared" si="20"/>
        <v>-</v>
      </c>
      <c r="H145" s="18">
        <f t="shared" si="21"/>
        <v>6</v>
      </c>
      <c r="I145" s="26">
        <v>16</v>
      </c>
      <c r="J145" s="27">
        <v>23587</v>
      </c>
      <c r="K145" s="26">
        <v>990</v>
      </c>
      <c r="L145" s="18">
        <f t="shared" si="22"/>
        <v>330</v>
      </c>
    </row>
    <row r="146" spans="1:12" ht="12.75">
      <c r="A146" s="10" t="s">
        <v>140</v>
      </c>
      <c r="B146" s="16">
        <f t="shared" si="16"/>
      </c>
      <c r="C146" s="19">
        <f t="shared" si="17"/>
        <v>24</v>
      </c>
      <c r="D146" s="22">
        <f t="shared" si="18"/>
        <v>16</v>
      </c>
      <c r="E146" s="23">
        <f t="shared" si="19"/>
        <v>8</v>
      </c>
      <c r="F146" s="23">
        <f t="shared" si="19"/>
        <v>8</v>
      </c>
      <c r="G146" s="23" t="str">
        <f t="shared" si="20"/>
        <v>-</v>
      </c>
      <c r="H146" s="18">
        <f t="shared" si="21"/>
        <v>8</v>
      </c>
      <c r="I146" s="26">
        <v>24</v>
      </c>
      <c r="J146" s="27">
        <v>35156</v>
      </c>
      <c r="K146" s="26">
        <v>2039</v>
      </c>
      <c r="L146" s="18">
        <f t="shared" si="22"/>
        <v>679</v>
      </c>
    </row>
    <row r="147" spans="1:12" ht="12.75">
      <c r="A147" s="10" t="s">
        <v>141</v>
      </c>
      <c r="B147" s="16">
        <f t="shared" si="16"/>
      </c>
      <c r="C147" s="19">
        <f t="shared" si="17"/>
        <v>30</v>
      </c>
      <c r="D147" s="22">
        <f t="shared" si="18"/>
        <v>20</v>
      </c>
      <c r="E147" s="23">
        <f t="shared" si="19"/>
        <v>10</v>
      </c>
      <c r="F147" s="23">
        <f t="shared" si="19"/>
        <v>10</v>
      </c>
      <c r="G147" s="23" t="str">
        <f t="shared" si="20"/>
        <v>-</v>
      </c>
      <c r="H147" s="18">
        <f t="shared" si="21"/>
        <v>10</v>
      </c>
      <c r="I147" s="26">
        <v>30</v>
      </c>
      <c r="J147" s="27">
        <v>35193</v>
      </c>
      <c r="K147" s="26">
        <v>3064</v>
      </c>
      <c r="L147" s="18">
        <f t="shared" si="22"/>
        <v>1021</v>
      </c>
    </row>
    <row r="148" spans="1:12" ht="12.75">
      <c r="A148" s="10" t="s">
        <v>142</v>
      </c>
      <c r="B148" s="16">
        <f t="shared" si="16"/>
      </c>
      <c r="C148" s="19">
        <f t="shared" si="17"/>
        <v>60</v>
      </c>
      <c r="D148" s="22">
        <f t="shared" si="18"/>
        <v>40</v>
      </c>
      <c r="E148" s="23">
        <f t="shared" si="19"/>
        <v>20</v>
      </c>
      <c r="F148" s="23">
        <f t="shared" si="19"/>
        <v>20</v>
      </c>
      <c r="G148" s="23" t="str">
        <f t="shared" si="20"/>
        <v>-</v>
      </c>
      <c r="H148" s="18">
        <f t="shared" si="21"/>
        <v>20</v>
      </c>
      <c r="I148" s="26">
        <v>60</v>
      </c>
      <c r="J148" s="27">
        <v>35170</v>
      </c>
      <c r="K148" s="26">
        <v>4566</v>
      </c>
      <c r="L148" s="18">
        <f t="shared" si="22"/>
        <v>1522</v>
      </c>
    </row>
    <row r="149" spans="1:12" ht="12.75">
      <c r="A149" s="10" t="s">
        <v>143</v>
      </c>
      <c r="B149" s="16">
        <f t="shared" si="16"/>
      </c>
      <c r="C149" s="19">
        <v>30</v>
      </c>
      <c r="D149" s="22">
        <f t="shared" si="18"/>
        <v>20</v>
      </c>
      <c r="E149" s="23">
        <f t="shared" si="19"/>
        <v>10</v>
      </c>
      <c r="F149" s="23">
        <f t="shared" si="19"/>
        <v>10</v>
      </c>
      <c r="G149" s="23" t="str">
        <f t="shared" si="20"/>
        <v>-</v>
      </c>
      <c r="H149" s="18">
        <f t="shared" si="21"/>
        <v>10</v>
      </c>
      <c r="I149" s="26" t="s">
        <v>182</v>
      </c>
      <c r="J149" s="27" t="s">
        <v>181</v>
      </c>
      <c r="K149" s="26">
        <v>25009</v>
      </c>
      <c r="L149" s="18">
        <f t="shared" si="22"/>
        <v>8336</v>
      </c>
    </row>
    <row r="150" spans="1:12" ht="12.75">
      <c r="A150" s="10" t="s">
        <v>144</v>
      </c>
      <c r="B150" s="16">
        <f t="shared" si="16"/>
      </c>
      <c r="C150" s="19">
        <f t="shared" si="17"/>
        <v>58</v>
      </c>
      <c r="D150" s="22">
        <f t="shared" si="18"/>
        <v>38</v>
      </c>
      <c r="E150" s="23">
        <f t="shared" si="19"/>
        <v>19</v>
      </c>
      <c r="F150" s="23">
        <f t="shared" si="19"/>
        <v>19</v>
      </c>
      <c r="G150" s="23" t="str">
        <f t="shared" si="20"/>
        <v>-</v>
      </c>
      <c r="H150" s="18">
        <f t="shared" si="21"/>
        <v>20</v>
      </c>
      <c r="I150" s="26" t="s">
        <v>178</v>
      </c>
      <c r="J150" s="27" t="s">
        <v>179</v>
      </c>
      <c r="K150" s="26">
        <v>174</v>
      </c>
      <c r="L150" s="18">
        <f t="shared" si="22"/>
        <v>58</v>
      </c>
    </row>
    <row r="151" spans="1:12" ht="12.75">
      <c r="A151" s="10" t="s">
        <v>145</v>
      </c>
      <c r="B151" s="16">
        <f t="shared" si="16"/>
      </c>
      <c r="C151" s="19">
        <f t="shared" si="17"/>
        <v>30</v>
      </c>
      <c r="D151" s="22">
        <f t="shared" si="18"/>
        <v>20</v>
      </c>
      <c r="E151" s="23">
        <f t="shared" si="19"/>
        <v>10</v>
      </c>
      <c r="F151" s="23">
        <f t="shared" si="19"/>
        <v>10</v>
      </c>
      <c r="G151" s="23" t="str">
        <f t="shared" si="20"/>
        <v>-</v>
      </c>
      <c r="H151" s="18">
        <f t="shared" si="21"/>
        <v>10</v>
      </c>
      <c r="I151" s="26">
        <v>30</v>
      </c>
      <c r="J151" s="27">
        <v>35234</v>
      </c>
      <c r="K151" s="26">
        <v>5939</v>
      </c>
      <c r="L151" s="18">
        <f t="shared" si="22"/>
        <v>1979</v>
      </c>
    </row>
    <row r="152" spans="1:12" ht="12.75">
      <c r="A152" s="10" t="s">
        <v>146</v>
      </c>
      <c r="B152" s="16">
        <f t="shared" si="16"/>
      </c>
      <c r="C152" s="19">
        <f t="shared" si="17"/>
        <v>145</v>
      </c>
      <c r="D152" s="22">
        <f t="shared" si="18"/>
        <v>96</v>
      </c>
      <c r="E152" s="23">
        <f t="shared" si="19"/>
        <v>48</v>
      </c>
      <c r="F152" s="23">
        <f t="shared" si="19"/>
        <v>48</v>
      </c>
      <c r="G152" s="23" t="str">
        <f t="shared" si="20"/>
        <v>-</v>
      </c>
      <c r="H152" s="18">
        <f t="shared" si="21"/>
        <v>49</v>
      </c>
      <c r="I152" s="26" t="s">
        <v>178</v>
      </c>
      <c r="J152" s="27" t="s">
        <v>179</v>
      </c>
      <c r="K152" s="26">
        <v>435</v>
      </c>
      <c r="L152" s="18">
        <f t="shared" si="22"/>
        <v>145</v>
      </c>
    </row>
    <row r="153" spans="1:12" ht="12.75">
      <c r="A153" s="10" t="s">
        <v>147</v>
      </c>
      <c r="B153" s="16" t="str">
        <f t="shared" si="16"/>
        <v>x</v>
      </c>
      <c r="C153" s="19">
        <f t="shared" si="17"/>
        <v>15</v>
      </c>
      <c r="D153" s="22">
        <f t="shared" si="18"/>
        <v>10</v>
      </c>
      <c r="E153" s="23">
        <f t="shared" si="19"/>
        <v>5</v>
      </c>
      <c r="F153" s="23">
        <f t="shared" si="19"/>
        <v>5</v>
      </c>
      <c r="G153" s="23" t="str">
        <f t="shared" si="20"/>
        <v>-</v>
      </c>
      <c r="H153" s="18">
        <f t="shared" si="21"/>
        <v>5</v>
      </c>
      <c r="I153" s="26">
        <v>2</v>
      </c>
      <c r="J153" s="27">
        <v>22746</v>
      </c>
      <c r="K153" s="26">
        <v>9108</v>
      </c>
      <c r="L153" s="18">
        <f t="shared" si="22"/>
        <v>3036</v>
      </c>
    </row>
    <row r="154" spans="1:12" ht="12.75">
      <c r="A154" s="10" t="s">
        <v>148</v>
      </c>
      <c r="B154" s="16">
        <f t="shared" si="16"/>
      </c>
      <c r="C154" s="19">
        <f t="shared" si="17"/>
        <v>54</v>
      </c>
      <c r="D154" s="22">
        <f t="shared" si="18"/>
        <v>36</v>
      </c>
      <c r="E154" s="23">
        <f t="shared" si="19"/>
        <v>18</v>
      </c>
      <c r="F154" s="23">
        <f t="shared" si="19"/>
        <v>18</v>
      </c>
      <c r="G154" s="23" t="str">
        <f t="shared" si="20"/>
        <v>-</v>
      </c>
      <c r="H154" s="18">
        <f t="shared" si="21"/>
        <v>18</v>
      </c>
      <c r="I154" s="26">
        <v>54</v>
      </c>
      <c r="J154" s="27">
        <v>38106</v>
      </c>
      <c r="K154" s="26">
        <v>183</v>
      </c>
      <c r="L154" s="18">
        <f t="shared" si="22"/>
        <v>61</v>
      </c>
    </row>
    <row r="155" spans="1:12" ht="12.75">
      <c r="A155" s="10" t="s">
        <v>149</v>
      </c>
      <c r="B155" s="16" t="str">
        <f t="shared" si="16"/>
        <v>x</v>
      </c>
      <c r="C155" s="19">
        <f t="shared" si="17"/>
        <v>15</v>
      </c>
      <c r="D155" s="22">
        <f t="shared" si="18"/>
        <v>10</v>
      </c>
      <c r="E155" s="23">
        <f t="shared" si="19"/>
        <v>5</v>
      </c>
      <c r="F155" s="23">
        <f t="shared" si="19"/>
        <v>5</v>
      </c>
      <c r="G155" s="23" t="str">
        <f t="shared" si="20"/>
        <v>-</v>
      </c>
      <c r="H155" s="18">
        <f t="shared" si="21"/>
        <v>5</v>
      </c>
      <c r="I155" s="26">
        <v>10</v>
      </c>
      <c r="J155" s="27">
        <v>20002</v>
      </c>
      <c r="K155" s="26">
        <v>449</v>
      </c>
      <c r="L155" s="18">
        <f t="shared" si="22"/>
        <v>149</v>
      </c>
    </row>
    <row r="156" spans="1:12" ht="12.75">
      <c r="A156" s="10" t="s">
        <v>150</v>
      </c>
      <c r="B156" s="16">
        <f t="shared" si="16"/>
      </c>
      <c r="C156" s="19">
        <v>69</v>
      </c>
      <c r="D156" s="22">
        <f t="shared" si="18"/>
        <v>46</v>
      </c>
      <c r="E156" s="23">
        <f t="shared" si="19"/>
        <v>23</v>
      </c>
      <c r="F156" s="23">
        <f t="shared" si="19"/>
        <v>23</v>
      </c>
      <c r="G156" s="23" t="str">
        <f t="shared" si="20"/>
        <v>-</v>
      </c>
      <c r="H156" s="18">
        <f t="shared" si="21"/>
        <v>23</v>
      </c>
      <c r="I156" s="26" t="s">
        <v>182</v>
      </c>
      <c r="J156" s="27" t="s">
        <v>181</v>
      </c>
      <c r="K156" s="26">
        <v>65698</v>
      </c>
      <c r="L156" s="18">
        <f t="shared" si="22"/>
        <v>21899</v>
      </c>
    </row>
    <row r="157" spans="1:12" ht="12.75">
      <c r="A157" s="10" t="s">
        <v>151</v>
      </c>
      <c r="B157" s="16">
        <f t="shared" si="16"/>
      </c>
      <c r="C157" s="19">
        <f t="shared" si="17"/>
        <v>150</v>
      </c>
      <c r="D157" s="22">
        <f t="shared" si="18"/>
        <v>100</v>
      </c>
      <c r="E157" s="23">
        <f t="shared" si="19"/>
        <v>50</v>
      </c>
      <c r="F157" s="23">
        <f t="shared" si="19"/>
        <v>50</v>
      </c>
      <c r="G157" s="23" t="str">
        <f t="shared" si="20"/>
        <v>-</v>
      </c>
      <c r="H157" s="18">
        <f t="shared" si="21"/>
        <v>50</v>
      </c>
      <c r="I157" s="26">
        <v>150</v>
      </c>
      <c r="J157" s="27">
        <v>34673</v>
      </c>
      <c r="K157" s="26">
        <v>3259</v>
      </c>
      <c r="L157" s="18">
        <f t="shared" si="22"/>
        <v>1086</v>
      </c>
    </row>
    <row r="158" spans="1:12" ht="12.75">
      <c r="A158" s="10" t="s">
        <v>152</v>
      </c>
      <c r="B158" s="16">
        <f t="shared" si="16"/>
      </c>
      <c r="C158" s="19">
        <f t="shared" si="17"/>
        <v>135</v>
      </c>
      <c r="D158" s="22">
        <f t="shared" si="18"/>
        <v>90</v>
      </c>
      <c r="E158" s="23">
        <f t="shared" si="19"/>
        <v>45</v>
      </c>
      <c r="F158" s="23">
        <f t="shared" si="19"/>
        <v>45</v>
      </c>
      <c r="G158" s="23" t="str">
        <f t="shared" si="20"/>
        <v>-</v>
      </c>
      <c r="H158" s="18">
        <f t="shared" si="21"/>
        <v>45</v>
      </c>
      <c r="I158" s="26">
        <v>135</v>
      </c>
      <c r="J158" s="27">
        <v>37060</v>
      </c>
      <c r="K158" s="26">
        <v>13402</v>
      </c>
      <c r="L158" s="18">
        <f t="shared" si="22"/>
        <v>4467</v>
      </c>
    </row>
    <row r="159" spans="1:12" ht="12.75">
      <c r="A159" s="10" t="s">
        <v>153</v>
      </c>
      <c r="B159" s="16">
        <f t="shared" si="16"/>
      </c>
      <c r="C159" s="19">
        <f t="shared" si="17"/>
        <v>338</v>
      </c>
      <c r="D159" s="22">
        <f t="shared" si="18"/>
        <v>225</v>
      </c>
      <c r="E159" s="23">
        <f t="shared" si="19"/>
        <v>112</v>
      </c>
      <c r="F159" s="23">
        <f t="shared" si="19"/>
        <v>112</v>
      </c>
      <c r="G159" s="23">
        <f t="shared" si="20"/>
        <v>1</v>
      </c>
      <c r="H159" s="18">
        <f t="shared" si="21"/>
        <v>113</v>
      </c>
      <c r="I159" s="26">
        <v>338</v>
      </c>
      <c r="J159" s="27">
        <v>35199</v>
      </c>
      <c r="K159" s="26">
        <v>22975</v>
      </c>
      <c r="L159" s="18">
        <f t="shared" si="22"/>
        <v>7658</v>
      </c>
    </row>
    <row r="160" spans="1:12" ht="12.75">
      <c r="A160" s="10" t="s">
        <v>154</v>
      </c>
      <c r="B160" s="16">
        <f t="shared" si="16"/>
      </c>
      <c r="C160" s="19">
        <f t="shared" si="17"/>
        <v>51</v>
      </c>
      <c r="D160" s="22">
        <f t="shared" si="18"/>
        <v>34</v>
      </c>
      <c r="E160" s="23">
        <f t="shared" si="19"/>
        <v>17</v>
      </c>
      <c r="F160" s="23">
        <f t="shared" si="19"/>
        <v>17</v>
      </c>
      <c r="G160" s="23" t="str">
        <f t="shared" si="20"/>
        <v>-</v>
      </c>
      <c r="H160" s="18">
        <f t="shared" si="21"/>
        <v>17</v>
      </c>
      <c r="I160" s="26">
        <v>51</v>
      </c>
      <c r="J160" s="27">
        <v>35317</v>
      </c>
      <c r="K160" s="26">
        <v>13798</v>
      </c>
      <c r="L160" s="18">
        <f t="shared" si="22"/>
        <v>4599</v>
      </c>
    </row>
    <row r="161" spans="1:12" ht="12.75">
      <c r="A161" s="10" t="s">
        <v>155</v>
      </c>
      <c r="B161" s="16">
        <f t="shared" si="16"/>
      </c>
      <c r="C161" s="19">
        <f t="shared" si="17"/>
        <v>15</v>
      </c>
      <c r="D161" s="22">
        <f t="shared" si="18"/>
        <v>10</v>
      </c>
      <c r="E161" s="23">
        <f t="shared" si="19"/>
        <v>5</v>
      </c>
      <c r="F161" s="23">
        <f t="shared" si="19"/>
        <v>5</v>
      </c>
      <c r="G161" s="23" t="str">
        <f t="shared" si="20"/>
        <v>-</v>
      </c>
      <c r="H161" s="18">
        <f t="shared" si="21"/>
        <v>5</v>
      </c>
      <c r="I161" s="26">
        <v>15</v>
      </c>
      <c r="J161" s="27">
        <v>35172</v>
      </c>
      <c r="K161" s="26">
        <v>682</v>
      </c>
      <c r="L161" s="18">
        <f t="shared" si="22"/>
        <v>227</v>
      </c>
    </row>
    <row r="162" spans="1:12" ht="12.75">
      <c r="A162" s="10" t="s">
        <v>156</v>
      </c>
      <c r="B162" s="16">
        <f t="shared" si="16"/>
      </c>
      <c r="C162" s="19">
        <f t="shared" si="17"/>
        <v>15</v>
      </c>
      <c r="D162" s="22">
        <f t="shared" si="18"/>
        <v>10</v>
      </c>
      <c r="E162" s="23">
        <f t="shared" si="19"/>
        <v>5</v>
      </c>
      <c r="F162" s="23">
        <f t="shared" si="19"/>
        <v>5</v>
      </c>
      <c r="G162" s="23" t="str">
        <f t="shared" si="20"/>
        <v>-</v>
      </c>
      <c r="H162" s="18">
        <f t="shared" si="21"/>
        <v>5</v>
      </c>
      <c r="I162" s="26">
        <v>15</v>
      </c>
      <c r="J162" s="27">
        <v>35222</v>
      </c>
      <c r="K162" s="26">
        <v>3183</v>
      </c>
      <c r="L162" s="18">
        <f t="shared" si="22"/>
        <v>1061</v>
      </c>
    </row>
    <row r="163" spans="1:12" ht="12.75">
      <c r="A163" s="10" t="s">
        <v>157</v>
      </c>
      <c r="B163" s="16">
        <f t="shared" si="16"/>
      </c>
      <c r="C163" s="19">
        <f t="shared" si="17"/>
        <v>60</v>
      </c>
      <c r="D163" s="22">
        <f t="shared" si="18"/>
        <v>40</v>
      </c>
      <c r="E163" s="23">
        <f t="shared" si="19"/>
        <v>20</v>
      </c>
      <c r="F163" s="23">
        <f t="shared" si="19"/>
        <v>20</v>
      </c>
      <c r="G163" s="23" t="str">
        <f t="shared" si="20"/>
        <v>-</v>
      </c>
      <c r="H163" s="18">
        <f t="shared" si="21"/>
        <v>20</v>
      </c>
      <c r="I163" s="26">
        <v>60</v>
      </c>
      <c r="J163" s="27">
        <v>35220</v>
      </c>
      <c r="K163" s="26">
        <v>8252</v>
      </c>
      <c r="L163" s="18">
        <f t="shared" si="22"/>
        <v>2750</v>
      </c>
    </row>
    <row r="164" spans="1:12" ht="12.75">
      <c r="A164" s="10" t="s">
        <v>158</v>
      </c>
      <c r="B164" s="16">
        <f t="shared" si="16"/>
      </c>
      <c r="C164" s="19">
        <f t="shared" si="17"/>
        <v>60</v>
      </c>
      <c r="D164" s="22">
        <f t="shared" si="18"/>
        <v>40</v>
      </c>
      <c r="E164" s="23">
        <f t="shared" si="19"/>
        <v>20</v>
      </c>
      <c r="F164" s="23">
        <f t="shared" si="19"/>
        <v>20</v>
      </c>
      <c r="G164" s="23" t="str">
        <f t="shared" si="20"/>
        <v>-</v>
      </c>
      <c r="H164" s="18">
        <f t="shared" si="21"/>
        <v>20</v>
      </c>
      <c r="I164" s="26">
        <v>60</v>
      </c>
      <c r="J164" s="27">
        <v>35219</v>
      </c>
      <c r="K164" s="26">
        <v>7130</v>
      </c>
      <c r="L164" s="18">
        <f t="shared" si="22"/>
        <v>2376</v>
      </c>
    </row>
    <row r="165" spans="1:12" ht="12.75">
      <c r="A165" s="10" t="s">
        <v>159</v>
      </c>
      <c r="B165" s="16">
        <f t="shared" si="16"/>
      </c>
      <c r="C165" s="19">
        <f t="shared" si="17"/>
        <v>15</v>
      </c>
      <c r="D165" s="22">
        <f t="shared" si="18"/>
        <v>10</v>
      </c>
      <c r="E165" s="23">
        <f t="shared" si="19"/>
        <v>5</v>
      </c>
      <c r="F165" s="23">
        <f t="shared" si="19"/>
        <v>5</v>
      </c>
      <c r="G165" s="23" t="str">
        <f t="shared" si="20"/>
        <v>-</v>
      </c>
      <c r="H165" s="18">
        <f t="shared" si="21"/>
        <v>5</v>
      </c>
      <c r="I165" s="26">
        <v>15</v>
      </c>
      <c r="J165" s="27">
        <v>34548</v>
      </c>
      <c r="K165" s="26">
        <v>1230</v>
      </c>
      <c r="L165" s="18">
        <f t="shared" si="22"/>
        <v>410</v>
      </c>
    </row>
    <row r="166" spans="1:12" ht="12.75">
      <c r="A166" s="10" t="s">
        <v>160</v>
      </c>
      <c r="B166" s="16">
        <f t="shared" si="16"/>
      </c>
      <c r="C166" s="19">
        <f t="shared" si="17"/>
        <v>15</v>
      </c>
      <c r="D166" s="22">
        <f t="shared" si="18"/>
        <v>10</v>
      </c>
      <c r="E166" s="23">
        <f t="shared" si="19"/>
        <v>5</v>
      </c>
      <c r="F166" s="23">
        <f t="shared" si="19"/>
        <v>5</v>
      </c>
      <c r="G166" s="23" t="str">
        <f t="shared" si="20"/>
        <v>-</v>
      </c>
      <c r="H166" s="18">
        <f t="shared" si="21"/>
        <v>5</v>
      </c>
      <c r="I166" s="26">
        <v>15</v>
      </c>
      <c r="J166" s="27">
        <v>35233</v>
      </c>
      <c r="K166" s="26">
        <v>5648</v>
      </c>
      <c r="L166" s="18">
        <f t="shared" si="22"/>
        <v>1882</v>
      </c>
    </row>
    <row r="167" spans="1:12" ht="12.75">
      <c r="A167" s="10" t="s">
        <v>161</v>
      </c>
      <c r="B167" s="16">
        <f t="shared" si="16"/>
      </c>
      <c r="C167" s="19">
        <f t="shared" si="17"/>
        <v>30</v>
      </c>
      <c r="D167" s="22">
        <f t="shared" si="18"/>
        <v>20</v>
      </c>
      <c r="E167" s="23">
        <f t="shared" si="19"/>
        <v>10</v>
      </c>
      <c r="F167" s="23">
        <f t="shared" si="19"/>
        <v>10</v>
      </c>
      <c r="G167" s="23" t="str">
        <f t="shared" si="20"/>
        <v>-</v>
      </c>
      <c r="H167" s="18">
        <f t="shared" si="21"/>
        <v>10</v>
      </c>
      <c r="I167" s="26">
        <v>30</v>
      </c>
      <c r="J167" s="27">
        <v>35191</v>
      </c>
      <c r="K167" s="26">
        <v>1411</v>
      </c>
      <c r="L167" s="18">
        <f t="shared" si="22"/>
        <v>470</v>
      </c>
    </row>
    <row r="168" spans="1:12" ht="12.75">
      <c r="A168" s="10" t="s">
        <v>162</v>
      </c>
      <c r="B168" s="16">
        <f t="shared" si="16"/>
      </c>
      <c r="C168" s="19">
        <f t="shared" si="17"/>
        <v>30</v>
      </c>
      <c r="D168" s="22">
        <f t="shared" si="18"/>
        <v>20</v>
      </c>
      <c r="E168" s="23">
        <f t="shared" si="19"/>
        <v>10</v>
      </c>
      <c r="F168" s="23">
        <f t="shared" si="19"/>
        <v>10</v>
      </c>
      <c r="G168" s="23" t="str">
        <f t="shared" si="20"/>
        <v>-</v>
      </c>
      <c r="H168" s="18">
        <f t="shared" si="21"/>
        <v>10</v>
      </c>
      <c r="I168" s="26">
        <v>30</v>
      </c>
      <c r="J168" s="27">
        <v>35179</v>
      </c>
      <c r="K168" s="26">
        <v>5446</v>
      </c>
      <c r="L168" s="18">
        <f t="shared" si="22"/>
        <v>1815</v>
      </c>
    </row>
    <row r="169" spans="1:12" ht="12.75">
      <c r="A169" s="10" t="s">
        <v>163</v>
      </c>
      <c r="B169" s="16">
        <f t="shared" si="16"/>
      </c>
      <c r="C169" s="19">
        <f t="shared" si="17"/>
        <v>3515</v>
      </c>
      <c r="D169" s="22">
        <f t="shared" si="18"/>
        <v>2343</v>
      </c>
      <c r="E169" s="23">
        <f t="shared" si="19"/>
        <v>1171</v>
      </c>
      <c r="F169" s="23">
        <f t="shared" si="19"/>
        <v>1171</v>
      </c>
      <c r="G169" s="23">
        <f t="shared" si="20"/>
        <v>1</v>
      </c>
      <c r="H169" s="18">
        <f t="shared" si="21"/>
        <v>1172</v>
      </c>
      <c r="I169" s="26" t="s">
        <v>178</v>
      </c>
      <c r="J169" s="27" t="s">
        <v>179</v>
      </c>
      <c r="K169" s="26">
        <v>10547</v>
      </c>
      <c r="L169" s="18">
        <f t="shared" si="22"/>
        <v>3515</v>
      </c>
    </row>
    <row r="170" spans="1:12" ht="12.75">
      <c r="A170" s="10" t="s">
        <v>164</v>
      </c>
      <c r="B170" s="16">
        <f t="shared" si="16"/>
      </c>
      <c r="C170" s="19">
        <f t="shared" si="17"/>
        <v>27</v>
      </c>
      <c r="D170" s="22">
        <f t="shared" si="18"/>
        <v>18</v>
      </c>
      <c r="E170" s="23">
        <f t="shared" si="19"/>
        <v>9</v>
      </c>
      <c r="F170" s="23">
        <f t="shared" si="19"/>
        <v>9</v>
      </c>
      <c r="G170" s="23" t="str">
        <f t="shared" si="20"/>
        <v>-</v>
      </c>
      <c r="H170" s="18">
        <f t="shared" si="21"/>
        <v>9</v>
      </c>
      <c r="I170" s="26">
        <v>27</v>
      </c>
      <c r="J170" s="27">
        <v>35167</v>
      </c>
      <c r="K170" s="26">
        <v>4538</v>
      </c>
      <c r="L170" s="18">
        <f t="shared" si="22"/>
        <v>1512</v>
      </c>
    </row>
    <row r="171" spans="1:12" ht="12.75">
      <c r="A171" s="10" t="s">
        <v>165</v>
      </c>
      <c r="B171" s="16">
        <f t="shared" si="16"/>
      </c>
      <c r="C171" s="19">
        <f t="shared" si="17"/>
        <v>45</v>
      </c>
      <c r="D171" s="22">
        <f t="shared" si="18"/>
        <v>30</v>
      </c>
      <c r="E171" s="23">
        <f t="shared" si="19"/>
        <v>15</v>
      </c>
      <c r="F171" s="23">
        <f t="shared" si="19"/>
        <v>15</v>
      </c>
      <c r="G171" s="23" t="str">
        <f t="shared" si="20"/>
        <v>-</v>
      </c>
      <c r="H171" s="18">
        <f t="shared" si="21"/>
        <v>15</v>
      </c>
      <c r="I171" s="26">
        <v>45</v>
      </c>
      <c r="J171" s="27">
        <v>36705</v>
      </c>
      <c r="K171" s="26">
        <v>9929</v>
      </c>
      <c r="L171" s="18">
        <f t="shared" si="22"/>
        <v>3309</v>
      </c>
    </row>
    <row r="172" spans="1:12" ht="12.75">
      <c r="A172" s="10" t="s">
        <v>166</v>
      </c>
      <c r="B172" s="16">
        <f t="shared" si="16"/>
      </c>
      <c r="C172" s="19">
        <f t="shared" si="17"/>
        <v>99</v>
      </c>
      <c r="D172" s="22">
        <f t="shared" si="18"/>
        <v>66</v>
      </c>
      <c r="E172" s="23">
        <f t="shared" si="19"/>
        <v>33</v>
      </c>
      <c r="F172" s="23">
        <f t="shared" si="19"/>
        <v>33</v>
      </c>
      <c r="G172" s="23" t="str">
        <f t="shared" si="20"/>
        <v>-</v>
      </c>
      <c r="H172" s="18">
        <f t="shared" si="21"/>
        <v>33</v>
      </c>
      <c r="I172" s="26">
        <v>99</v>
      </c>
      <c r="J172" s="27">
        <v>35213</v>
      </c>
      <c r="K172" s="26">
        <v>1814</v>
      </c>
      <c r="L172" s="18">
        <f t="shared" si="22"/>
        <v>604</v>
      </c>
    </row>
    <row r="173" spans="1:12" ht="12.75">
      <c r="A173" s="10" t="s">
        <v>167</v>
      </c>
      <c r="B173" s="16">
        <f t="shared" si="16"/>
      </c>
      <c r="C173" s="19">
        <f t="shared" si="17"/>
        <v>15</v>
      </c>
      <c r="D173" s="22">
        <f t="shared" si="18"/>
        <v>10</v>
      </c>
      <c r="E173" s="23">
        <f t="shared" si="19"/>
        <v>5</v>
      </c>
      <c r="F173" s="23">
        <f t="shared" si="19"/>
        <v>5</v>
      </c>
      <c r="G173" s="23" t="str">
        <f t="shared" si="20"/>
        <v>-</v>
      </c>
      <c r="H173" s="18">
        <f t="shared" si="21"/>
        <v>5</v>
      </c>
      <c r="I173" s="26">
        <v>15</v>
      </c>
      <c r="J173" s="27">
        <v>35217</v>
      </c>
      <c r="K173" s="26">
        <v>5938</v>
      </c>
      <c r="L173" s="18">
        <f t="shared" si="22"/>
        <v>1979</v>
      </c>
    </row>
    <row r="174" spans="1:12" ht="12.75">
      <c r="A174" s="10" t="s">
        <v>168</v>
      </c>
      <c r="B174" s="16">
        <f t="shared" si="16"/>
      </c>
      <c r="C174" s="19">
        <f t="shared" si="17"/>
        <v>18</v>
      </c>
      <c r="D174" s="22">
        <f t="shared" si="18"/>
        <v>12</v>
      </c>
      <c r="E174" s="23">
        <f t="shared" si="19"/>
        <v>6</v>
      </c>
      <c r="F174" s="23">
        <f t="shared" si="19"/>
        <v>6</v>
      </c>
      <c r="G174" s="23" t="str">
        <f t="shared" si="20"/>
        <v>-</v>
      </c>
      <c r="H174" s="18">
        <f t="shared" si="21"/>
        <v>6</v>
      </c>
      <c r="I174" s="26">
        <v>18</v>
      </c>
      <c r="J174" s="27">
        <v>35354</v>
      </c>
      <c r="K174" s="26">
        <v>1717</v>
      </c>
      <c r="L174" s="18">
        <f t="shared" si="22"/>
        <v>572</v>
      </c>
    </row>
    <row r="181" ht="12.75">
      <c r="C181" s="2"/>
    </row>
  </sheetData>
  <sheetProtection/>
  <mergeCells count="1">
    <mergeCell ref="F2:J2"/>
  </mergeCells>
  <printOptions/>
  <pageMargins left="0.75" right="0.75" top="1" bottom="1" header="0.5" footer="0.5"/>
  <pageSetup fitToHeight="0" fitToWidth="1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kozik</dc:creator>
  <cp:keywords/>
  <dc:description/>
  <cp:lastModifiedBy>taffy womack</cp:lastModifiedBy>
  <cp:lastPrinted>2016-04-21T16:50:47Z</cp:lastPrinted>
  <dcterms:created xsi:type="dcterms:W3CDTF">2004-03-13T18:57:05Z</dcterms:created>
  <dcterms:modified xsi:type="dcterms:W3CDTF">2016-04-22T15:51:40Z</dcterms:modified>
  <cp:category/>
  <cp:version/>
  <cp:contentType/>
  <cp:contentStatus/>
</cp:coreProperties>
</file>