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7020" activeTab="0"/>
  </bookViews>
  <sheets>
    <sheet name="Direct Delivery" sheetId="1" r:id="rId1"/>
  </sheets>
  <externalReferences>
    <externalReference r:id="rId4"/>
  </externalReferences>
  <definedNames>
    <definedName name="CommoditySpecs" localSheetId="0">#REF!</definedName>
    <definedName name="CommoditySpecs">#REF!</definedName>
    <definedName name="new">#REF!</definedName>
    <definedName name="NFD">'[1]NFD'!$A$6:$C$20</definedName>
    <definedName name="NonProcessed" localSheetId="0">'Direct Delivery'!#REF!</definedName>
    <definedName name="NonProcessed">#REF!</definedName>
    <definedName name="_xlnm.Print_Area" localSheetId="0">'Direct Delivery'!$A$1:$M$96</definedName>
    <definedName name="_xlnm.Print_Titles" localSheetId="0">'Direct Delivery'!$B:$C,'Direct Delivery'!$1:$16</definedName>
    <definedName name="Processed" localSheetId="0">#REF!</definedName>
    <definedName name="Processed">#REF!</definedName>
    <definedName name="Processed_Chicken_" localSheetId="0">#REF!</definedName>
    <definedName name="Processed_Chicken_">#REF!</definedName>
  </definedNames>
  <calcPr fullCalcOnLoad="1"/>
</workbook>
</file>

<file path=xl/sharedStrings.xml><?xml version="1.0" encoding="utf-8"?>
<sst xmlns="http://schemas.openxmlformats.org/spreadsheetml/2006/main" count="423" uniqueCount="94">
  <si>
    <t>$/Case</t>
  </si>
  <si>
    <t>Cases</t>
  </si>
  <si>
    <t>NA</t>
  </si>
  <si>
    <t>$ Entitlement</t>
  </si>
  <si>
    <t>Vegetables</t>
  </si>
  <si>
    <t>Poultry</t>
  </si>
  <si>
    <t>Meat</t>
  </si>
  <si>
    <t>Beans</t>
  </si>
  <si>
    <t>Ordering Information</t>
  </si>
  <si>
    <t>•</t>
  </si>
  <si>
    <t>Entitlement dollars and cases will calculate automatically.</t>
  </si>
  <si>
    <t>Product Code</t>
  </si>
  <si>
    <t>Fruits Subtotal:</t>
  </si>
  <si>
    <t>Vegetables Subtotal:</t>
  </si>
  <si>
    <t>Beans Subtotal:</t>
  </si>
  <si>
    <t>Cheese Subtotal:</t>
  </si>
  <si>
    <t>Tuna Subtotal:</t>
  </si>
  <si>
    <t>Poultry Subtotal:</t>
  </si>
  <si>
    <t>Meat Subtotal:</t>
  </si>
  <si>
    <t>Product Name/Description</t>
  </si>
  <si>
    <t>Mixed Berry Cup 96-4 oz cups</t>
  </si>
  <si>
    <t>Mixed Vegetables Frozen, 30 lb</t>
  </si>
  <si>
    <t>Mozz LT Shredded Frozen 30 lb</t>
  </si>
  <si>
    <t>Chicken Diced 40 lb</t>
  </si>
  <si>
    <t>Chicken Fajita 30 lb</t>
  </si>
  <si>
    <t>Egg Patties, Cooked, 25 lb case</t>
  </si>
  <si>
    <t>Tuna, Chunk Light, 6/66.5oz Cans (Kosher)</t>
  </si>
  <si>
    <t>Chicken Cut-Up Frozen 40 lb</t>
  </si>
  <si>
    <t>Turkey Roasts Frozen Count 32-48 lb</t>
  </si>
  <si>
    <t>Blueberries Wild Frozen, 8-3 lb bags</t>
  </si>
  <si>
    <t>Pears Diced Ex LT Syrup 6 #10 cans</t>
  </si>
  <si>
    <t>Applesauce Cups 96-4.5 oz cups</t>
  </si>
  <si>
    <t>Strawberries Frozen - Sliced, 6-5 lb bags</t>
  </si>
  <si>
    <t>Potato Wedges 6-5 lb</t>
  </si>
  <si>
    <t>Potatoes Oven Fry 6-5 lb</t>
  </si>
  <si>
    <t>Sweet Potato,Crinkle Cut Oven Fries,Frozen, 6-5 lb</t>
  </si>
  <si>
    <t>Tomato Salsa Pouch 6-106 oz.</t>
  </si>
  <si>
    <t>Beans Vegetarian Can-6# 10</t>
  </si>
  <si>
    <t>Cheddar Shredded White 6/5# bags</t>
  </si>
  <si>
    <t>Cheese Mozz LM Pt Skim String 30 lb (360/1 oz)</t>
  </si>
  <si>
    <t>Grilled Chicken Filet Unbreaded Frozen 30 lb</t>
  </si>
  <si>
    <t>Unseasoned Chicken Strips 30 lb, (3-10 lb)</t>
  </si>
  <si>
    <t>Turkey Breast Deli 40 lb , (4-10 lb)</t>
  </si>
  <si>
    <t>Turkey Breast Deli Sliced 40 lb (8-5 lb)</t>
  </si>
  <si>
    <t>Peaches, Diced Ex Lt Syrup 6 #10 cans</t>
  </si>
  <si>
    <r>
      <t xml:space="preserve">Enter the number of </t>
    </r>
    <r>
      <rPr>
        <b/>
        <sz val="10"/>
        <rFont val="Arial Narrow"/>
        <family val="2"/>
      </rPr>
      <t>cases</t>
    </r>
    <r>
      <rPr>
        <sz val="10"/>
        <rFont val="Arial Narrow"/>
        <family val="2"/>
      </rPr>
      <t xml:space="preserve"> requested for each item in the light blue boxes. All Direct Delivery products must be ordered by the case. </t>
    </r>
  </si>
  <si>
    <t xml:space="preserve">Corn Frozen 12-2.5 lb </t>
  </si>
  <si>
    <t>Green Beans Frozen 12-2.5 lb</t>
  </si>
  <si>
    <t>Carrots Diced Frozen 12-2 lb</t>
  </si>
  <si>
    <t>Peaches, Sliced, Frozen, 12-2 lb bags</t>
  </si>
  <si>
    <t>Beef 100% Patty Raw Frozen, 90/10 2 MMA 40 lb</t>
  </si>
  <si>
    <t>Beef Crumbles Frozen, W/SPP 40 lb</t>
  </si>
  <si>
    <t>Beef Fine Ground Frozen, 40 lb</t>
  </si>
  <si>
    <t>Beef Patties 100% Beef Cooked, Frozen, 2 MMA 40 lb</t>
  </si>
  <si>
    <t>Beef SPP 100% Patty Raw 85/15, Frozen,  2 MMA 40 lb</t>
  </si>
  <si>
    <t>Orange Juice*, Cups, Individual, Frozen (*under juice)</t>
  </si>
  <si>
    <t>Fruits and Juice</t>
  </si>
  <si>
    <t>Brocolli Frozen Pkg 30 lb.</t>
  </si>
  <si>
    <t>Dairy</t>
  </si>
  <si>
    <t>Fish</t>
  </si>
  <si>
    <t>Beans Garbanzo Can-6 # 10</t>
  </si>
  <si>
    <t>Cheese, Cheddar, Yellow, Sliced 12 lb case</t>
  </si>
  <si>
    <t>Cheese Sliced White 6/5 lb sleeves</t>
  </si>
  <si>
    <t>Cheese Sliced Yellow 6/5 lb sleeves</t>
  </si>
  <si>
    <t>Mixed Fruit Ex LT Syrup 6 # 10 cans</t>
  </si>
  <si>
    <t>Strawberry Cup Frozen 96-4.5 oz cups</t>
  </si>
  <si>
    <t xml:space="preserve">August </t>
  </si>
  <si>
    <t xml:space="preserve">September </t>
  </si>
  <si>
    <t xml:space="preserve">October </t>
  </si>
  <si>
    <t xml:space="preserve">November </t>
  </si>
  <si>
    <t xml:space="preserve">December </t>
  </si>
  <si>
    <t xml:space="preserve">January </t>
  </si>
  <si>
    <t>February</t>
  </si>
  <si>
    <t>Cheese, Mozz Pt Skim Loaves 8/6 lb unit</t>
  </si>
  <si>
    <t>Seeds</t>
  </si>
  <si>
    <t>Sunflower Seed Butter, Smooth (Kosher)</t>
  </si>
  <si>
    <t>Seeds Subtotal:</t>
  </si>
  <si>
    <t>USDA Foods that can be both Direct Delivery and Further Processed Items are highlighted in yellow.</t>
  </si>
  <si>
    <t>New items are highlighted in pink.</t>
  </si>
  <si>
    <t>In the blue box below, enter the amount of entitlement dollars that you want to spend. The running total and remaining balance of your entitlement dollars calculate automatically in the yellow boxes.</t>
  </si>
  <si>
    <t>Non-processed Products</t>
  </si>
  <si>
    <t>Total amount of entitlement dollars spent:</t>
  </si>
  <si>
    <t>Remaining balance of entitlement dollars:</t>
  </si>
  <si>
    <t>Entitlement dollars for Direct Delivery items:</t>
  </si>
  <si>
    <t>Applesauce Can 6 # 10 cans (Kosher)</t>
  </si>
  <si>
    <t>Corn Can 6 #10 cans (Kosher)</t>
  </si>
  <si>
    <t>Cheese, Pepper Jack, Shredded, Chilled 4/5 lb bag</t>
  </si>
  <si>
    <t xml:space="preserve">Raisins, Unsweetened, Individual Package 144/1.33 oz </t>
  </si>
  <si>
    <t>Dried Mixed Fruit (Apples, Cherries, Cran, Raisins) 5/5 lb</t>
  </si>
  <si>
    <r>
      <t xml:space="preserve">Requests are due in Web-based Supply Chain Management (WBSCM) by </t>
    </r>
    <r>
      <rPr>
        <b/>
        <sz val="10"/>
        <color indexed="60"/>
        <rFont val="Arial Narrow"/>
        <family val="2"/>
      </rPr>
      <t>March 6, 2020.</t>
    </r>
  </si>
  <si>
    <t>This document is available at:</t>
  </si>
  <si>
    <t>For information on Connecticut’s Food Distribution Program, visit the CSDE’s Food Distribution Program webpage:</t>
  </si>
  <si>
    <t>https://portal.ct.gov/SDE/Nutrition/Food-Distribution-Program-USDA-Foods</t>
  </si>
  <si>
    <t>https://portal.ct.gov/-/media/SDE/Nutrition/FDP/DirectDeliveryUSDAFoods.xls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</si>
</sst>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7">
    <font>
      <sz val="10"/>
      <name val="MS Sans Serif"/>
      <family val="0"/>
    </font>
    <font>
      <sz val="11"/>
      <color indexed="8"/>
      <name val="Calibri"/>
      <family val="2"/>
    </font>
    <font>
      <b/>
      <sz val="10"/>
      <name val="Arial Narrow"/>
      <family val="2"/>
    </font>
    <font>
      <sz val="10"/>
      <name val="Arial Narrow"/>
      <family val="2"/>
    </font>
    <font>
      <sz val="8"/>
      <name val="Arial Narrow"/>
      <family val="2"/>
    </font>
    <font>
      <sz val="10"/>
      <name val="Calibri"/>
      <family val="2"/>
    </font>
    <font>
      <b/>
      <sz val="10"/>
      <color indexed="60"/>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9"/>
      <name val="Arial Narrow"/>
      <family val="2"/>
    </font>
    <font>
      <b/>
      <sz val="10"/>
      <color indexed="9"/>
      <name val="Arial Narrow"/>
      <family val="2"/>
    </font>
    <font>
      <b/>
      <sz val="9"/>
      <color indexed="9"/>
      <name val="Arial Narrow"/>
      <family val="2"/>
    </font>
    <font>
      <sz val="10"/>
      <color indexed="9"/>
      <name val="Arial Narrow"/>
      <family val="2"/>
    </font>
    <font>
      <b/>
      <sz val="14"/>
      <color indexed="17"/>
      <name val="Arial Narrow"/>
      <family val="2"/>
    </font>
    <font>
      <u val="single"/>
      <sz val="10"/>
      <color indexed="12"/>
      <name val="MS Sans Serif"/>
      <family val="0"/>
    </font>
    <font>
      <u val="single"/>
      <sz val="10"/>
      <color indexed="12"/>
      <name val="Arial Narrow"/>
      <family val="2"/>
    </font>
    <font>
      <u val="single"/>
      <sz val="10"/>
      <color indexed="20"/>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0"/>
      <name val="Arial Narrow"/>
      <family val="2"/>
    </font>
    <font>
      <b/>
      <sz val="10"/>
      <color theme="0"/>
      <name val="Arial Narrow"/>
      <family val="2"/>
    </font>
    <font>
      <b/>
      <sz val="9"/>
      <color theme="0"/>
      <name val="Arial Narrow"/>
      <family val="2"/>
    </font>
    <font>
      <sz val="10"/>
      <color theme="0"/>
      <name val="Arial Narrow"/>
      <family val="2"/>
    </font>
    <font>
      <b/>
      <sz val="14"/>
      <color rgb="FF006600"/>
      <name val="Arial Narrow"/>
      <family val="2"/>
    </font>
    <font>
      <u val="single"/>
      <sz val="10"/>
      <color theme="1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0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4">
    <xf numFmtId="0" fontId="0" fillId="0" borderId="0" xfId="0" applyAlignment="1">
      <alignment/>
    </xf>
    <xf numFmtId="0" fontId="3" fillId="33" borderId="10" xfId="0" applyFont="1" applyFill="1" applyBorder="1" applyAlignment="1" applyProtection="1">
      <alignment horizontal="right"/>
      <protection/>
    </xf>
    <xf numFmtId="0" fontId="3" fillId="33" borderId="11" xfId="0" applyNumberFormat="1" applyFont="1" applyFill="1" applyBorder="1" applyAlignment="1" applyProtection="1">
      <alignment/>
      <protection/>
    </xf>
    <xf numFmtId="7" fontId="3" fillId="33" borderId="11" xfId="0" applyNumberFormat="1" applyFont="1" applyFill="1" applyBorder="1" applyAlignment="1" applyProtection="1">
      <alignment/>
      <protection/>
    </xf>
    <xf numFmtId="7" fontId="3" fillId="33" borderId="10" xfId="0" applyNumberFormat="1" applyFont="1" applyFill="1" applyBorder="1" applyAlignment="1" applyProtection="1" quotePrefix="1">
      <alignment/>
      <protection/>
    </xf>
    <xf numFmtId="0" fontId="3" fillId="33" borderId="10" xfId="0" applyNumberFormat="1" applyFont="1" applyFill="1" applyBorder="1" applyAlignment="1" applyProtection="1">
      <alignment/>
      <protection/>
    </xf>
    <xf numFmtId="7" fontId="3" fillId="33" borderId="10" xfId="0" applyNumberFormat="1"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NumberFormat="1" applyFont="1" applyFill="1" applyBorder="1" applyAlignment="1" applyProtection="1" quotePrefix="1">
      <alignment/>
      <protection/>
    </xf>
    <xf numFmtId="0" fontId="2" fillId="0" borderId="0" xfId="0" applyNumberFormat="1" applyFont="1" applyFill="1" applyBorder="1" applyAlignment="1" applyProtection="1" quotePrefix="1">
      <alignment/>
      <protection/>
    </xf>
    <xf numFmtId="7" fontId="2" fillId="0" borderId="0" xfId="0" applyNumberFormat="1" applyFont="1" applyFill="1" applyBorder="1" applyAlignment="1" applyProtection="1" quotePrefix="1">
      <alignment horizontal="right"/>
      <protection/>
    </xf>
    <xf numFmtId="7" fontId="2" fillId="6" borderId="10" xfId="0" applyNumberFormat="1" applyFont="1" applyFill="1" applyBorder="1" applyAlignment="1" applyProtection="1" quotePrefix="1">
      <alignment horizontal="right"/>
      <protection locked="0"/>
    </xf>
    <xf numFmtId="0" fontId="2" fillId="0" borderId="0" xfId="0"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7" fontId="2" fillId="0" borderId="0" xfId="0" applyNumberFormat="1" applyFont="1" applyFill="1" applyBorder="1" applyAlignment="1" applyProtection="1" quotePrefix="1">
      <alignment/>
      <protection/>
    </xf>
    <xf numFmtId="49" fontId="51" fillId="34" borderId="10" xfId="0" applyNumberFormat="1" applyFont="1" applyFill="1" applyBorder="1" applyAlignment="1" applyProtection="1" quotePrefix="1">
      <alignment/>
      <protection/>
    </xf>
    <xf numFmtId="49" fontId="51" fillId="34" borderId="10" xfId="0" applyNumberFormat="1" applyFont="1" applyFill="1" applyBorder="1" applyAlignment="1" applyProtection="1">
      <alignment/>
      <protection/>
    </xf>
    <xf numFmtId="0" fontId="52" fillId="34" borderId="10" xfId="0" applyFont="1" applyFill="1" applyBorder="1" applyAlignment="1" applyProtection="1">
      <alignment horizontal="center"/>
      <protection/>
    </xf>
    <xf numFmtId="164" fontId="3" fillId="33" borderId="10" xfId="0" applyNumberFormat="1" applyFont="1" applyFill="1" applyBorder="1" applyAlignment="1" applyProtection="1">
      <alignment/>
      <protection/>
    </xf>
    <xf numFmtId="0" fontId="53" fillId="34" borderId="12" xfId="0" applyNumberFormat="1" applyFont="1" applyFill="1" applyBorder="1" applyAlignment="1" applyProtection="1">
      <alignment horizontal="center"/>
      <protection/>
    </xf>
    <xf numFmtId="0" fontId="3" fillId="0" borderId="0" xfId="0" applyNumberFormat="1" applyFont="1" applyFill="1" applyBorder="1" applyAlignment="1" applyProtection="1" quotePrefix="1">
      <alignment horizontal="left"/>
      <protection/>
    </xf>
    <xf numFmtId="0" fontId="3" fillId="0" borderId="0" xfId="0" applyFont="1" applyFill="1" applyBorder="1" applyAlignment="1" applyProtection="1">
      <alignment horizontal="right"/>
      <protection/>
    </xf>
    <xf numFmtId="0" fontId="53" fillId="34" borderId="10" xfId="0" applyFont="1" applyFill="1" applyBorder="1" applyAlignment="1" applyProtection="1">
      <alignment horizontal="left"/>
      <protection/>
    </xf>
    <xf numFmtId="0" fontId="52" fillId="34" borderId="10" xfId="0" applyNumberFormat="1" applyFont="1" applyFill="1" applyBorder="1" applyAlignment="1" applyProtection="1">
      <alignment horizontal="center"/>
      <protection/>
    </xf>
    <xf numFmtId="0" fontId="3" fillId="33" borderId="0" xfId="0" applyFont="1" applyFill="1" applyBorder="1" applyAlignment="1" applyProtection="1">
      <alignment horizontal="left"/>
      <protection/>
    </xf>
    <xf numFmtId="0" fontId="3" fillId="33" borderId="0" xfId="0" applyNumberFormat="1" applyFont="1" applyFill="1" applyBorder="1" applyAlignment="1" applyProtection="1">
      <alignment/>
      <protection/>
    </xf>
    <xf numFmtId="7" fontId="3" fillId="33" borderId="0" xfId="0" applyNumberFormat="1" applyFont="1" applyFill="1" applyBorder="1" applyAlignment="1" applyProtection="1">
      <alignment/>
      <protection/>
    </xf>
    <xf numFmtId="7" fontId="3" fillId="33" borderId="0" xfId="0" applyNumberFormat="1" applyFont="1" applyFill="1" applyBorder="1" applyAlignment="1" applyProtection="1" quotePrefix="1">
      <alignment/>
      <protection/>
    </xf>
    <xf numFmtId="0" fontId="52" fillId="34" borderId="13" xfId="0" applyFont="1" applyFill="1" applyBorder="1" applyAlignment="1" applyProtection="1">
      <alignment horizontal="center"/>
      <protection/>
    </xf>
    <xf numFmtId="7" fontId="2" fillId="10" borderId="10" xfId="0" applyNumberFormat="1" applyFont="1" applyFill="1" applyBorder="1" applyAlignment="1" applyProtection="1" quotePrefix="1">
      <alignment/>
      <protection/>
    </xf>
    <xf numFmtId="0" fontId="3" fillId="0" borderId="0" xfId="0" applyFont="1" applyBorder="1" applyAlignment="1" applyProtection="1">
      <alignment horizontal="right"/>
      <protection/>
    </xf>
    <xf numFmtId="0" fontId="3" fillId="0" borderId="0" xfId="0" applyNumberFormat="1" applyFont="1" applyFill="1" applyBorder="1" applyAlignment="1" applyProtection="1" quotePrefix="1">
      <alignment horizontal="right"/>
      <protection/>
    </xf>
    <xf numFmtId="14" fontId="4" fillId="0" borderId="0" xfId="0" applyNumberFormat="1" applyFont="1" applyFill="1" applyBorder="1" applyAlignment="1" applyProtection="1" quotePrefix="1">
      <alignment horizontal="right"/>
      <protection/>
    </xf>
    <xf numFmtId="0" fontId="3" fillId="33" borderId="10" xfId="0" applyNumberFormat="1" applyFont="1" applyFill="1" applyBorder="1" applyAlignment="1" applyProtection="1" quotePrefix="1">
      <alignment horizontal="right"/>
      <protection/>
    </xf>
    <xf numFmtId="1" fontId="3" fillId="2" borderId="10" xfId="0" applyNumberFormat="1" applyFont="1" applyFill="1" applyBorder="1" applyAlignment="1" applyProtection="1" quotePrefix="1">
      <alignment horizontal="right"/>
      <protection locked="0"/>
    </xf>
    <xf numFmtId="0" fontId="3" fillId="0" borderId="10" xfId="0" applyNumberFormat="1" applyFont="1" applyFill="1" applyBorder="1" applyAlignment="1" applyProtection="1" quotePrefix="1">
      <alignment horizontal="right"/>
      <protection/>
    </xf>
    <xf numFmtId="49" fontId="51" fillId="34" borderId="10" xfId="0" applyNumberFormat="1" applyFont="1" applyFill="1" applyBorder="1" applyAlignment="1" applyProtection="1" quotePrefix="1">
      <alignment horizontal="right"/>
      <protection/>
    </xf>
    <xf numFmtId="0" fontId="3" fillId="33" borderId="0" xfId="0" applyNumberFormat="1" applyFont="1" applyFill="1" applyBorder="1" applyAlignment="1" applyProtection="1" quotePrefix="1">
      <alignment horizontal="right"/>
      <protection/>
    </xf>
    <xf numFmtId="1" fontId="3" fillId="33" borderId="0" xfId="0" applyNumberFormat="1" applyFont="1" applyFill="1" applyBorder="1" applyAlignment="1" applyProtection="1" quotePrefix="1">
      <alignment horizontal="right"/>
      <protection/>
    </xf>
    <xf numFmtId="0" fontId="53" fillId="34" borderId="13" xfId="0" applyFont="1" applyFill="1" applyBorder="1" applyAlignment="1" applyProtection="1">
      <alignment horizontal="center"/>
      <protection/>
    </xf>
    <xf numFmtId="49" fontId="51" fillId="34" borderId="10" xfId="0" applyNumberFormat="1" applyFont="1" applyFill="1" applyBorder="1" applyAlignment="1" applyProtection="1" quotePrefix="1">
      <alignment horizontal="center"/>
      <protection/>
    </xf>
    <xf numFmtId="49" fontId="51" fillId="34" borderId="10" xfId="0" applyNumberFormat="1" applyFont="1" applyFill="1" applyBorder="1" applyAlignment="1" applyProtection="1">
      <alignment horizontal="center"/>
      <protection/>
    </xf>
    <xf numFmtId="49" fontId="51" fillId="34" borderId="13" xfId="0" applyNumberFormat="1" applyFont="1" applyFill="1" applyBorder="1" applyAlignment="1" applyProtection="1" quotePrefix="1">
      <alignment horizontal="center"/>
      <protection/>
    </xf>
    <xf numFmtId="49" fontId="51" fillId="34" borderId="13" xfId="0" applyNumberFormat="1" applyFont="1" applyFill="1" applyBorder="1" applyAlignment="1" applyProtection="1">
      <alignment horizontal="center"/>
      <protection/>
    </xf>
    <xf numFmtId="0" fontId="53" fillId="34" borderId="10" xfId="0" applyFont="1" applyFill="1" applyBorder="1" applyAlignment="1" applyProtection="1">
      <alignment horizontal="center"/>
      <protection/>
    </xf>
    <xf numFmtId="7" fontId="2" fillId="35" borderId="10" xfId="0" applyNumberFormat="1" applyFont="1" applyFill="1" applyBorder="1" applyAlignment="1" applyProtection="1" quotePrefix="1">
      <alignment horizontal="right"/>
      <protection/>
    </xf>
    <xf numFmtId="1" fontId="3" fillId="0" borderId="0" xfId="0" applyNumberFormat="1" applyFont="1" applyFill="1" applyBorder="1" applyAlignment="1" applyProtection="1" quotePrefix="1">
      <alignment horizontal="right"/>
      <protection/>
    </xf>
    <xf numFmtId="0" fontId="54" fillId="0" borderId="0" xfId="0" applyFont="1" applyFill="1" applyAlignment="1" applyProtection="1">
      <alignment horizontal="center"/>
      <protection/>
    </xf>
    <xf numFmtId="0" fontId="54" fillId="33" borderId="0" xfId="0" applyFont="1" applyFill="1" applyAlignment="1" applyProtection="1">
      <alignment horizontal="center"/>
      <protection/>
    </xf>
    <xf numFmtId="0" fontId="54" fillId="36" borderId="0" xfId="0" applyFont="1" applyFill="1" applyAlignment="1" applyProtection="1">
      <alignment horizontal="center"/>
      <protection/>
    </xf>
    <xf numFmtId="0" fontId="54" fillId="0" borderId="0" xfId="0" applyFont="1" applyFill="1" applyAlignment="1" applyProtection="1">
      <alignment/>
      <protection/>
    </xf>
    <xf numFmtId="0" fontId="54" fillId="33" borderId="0" xfId="0" applyFont="1" applyFill="1" applyAlignment="1" applyProtection="1">
      <alignment/>
      <protection/>
    </xf>
    <xf numFmtId="0" fontId="3" fillId="0" borderId="0" xfId="0" applyFont="1" applyFill="1" applyAlignment="1" applyProtection="1">
      <alignment horizontal="center"/>
      <protection/>
    </xf>
    <xf numFmtId="0" fontId="3" fillId="33" borderId="0" xfId="0" applyFont="1" applyFill="1" applyAlignment="1" applyProtection="1">
      <alignment horizontal="center"/>
      <protection/>
    </xf>
    <xf numFmtId="0" fontId="3" fillId="36" borderId="0" xfId="0" applyFont="1" applyFill="1" applyAlignment="1" applyProtection="1">
      <alignment horizontal="center"/>
      <protection/>
    </xf>
    <xf numFmtId="0" fontId="3" fillId="0" borderId="0" xfId="0" applyFont="1" applyFill="1" applyAlignment="1" applyProtection="1">
      <alignment/>
      <protection/>
    </xf>
    <xf numFmtId="0" fontId="3" fillId="36" borderId="0" xfId="0" applyFont="1" applyFill="1" applyAlignment="1" applyProtection="1">
      <alignment horizontal="left"/>
      <protection/>
    </xf>
    <xf numFmtId="0" fontId="3" fillId="36" borderId="0" xfId="0" applyFont="1" applyFill="1" applyAlignment="1" applyProtection="1">
      <alignment/>
      <protection/>
    </xf>
    <xf numFmtId="0" fontId="3" fillId="36" borderId="0" xfId="0" applyFont="1" applyFill="1" applyAlignment="1" applyProtection="1">
      <alignment horizontal="right"/>
      <protection/>
    </xf>
    <xf numFmtId="1" fontId="3" fillId="33" borderId="10" xfId="0" applyNumberFormat="1" applyFont="1" applyFill="1" applyBorder="1" applyAlignment="1" applyProtection="1" quotePrefix="1">
      <alignment horizontal="right"/>
      <protection/>
    </xf>
    <xf numFmtId="0" fontId="3" fillId="33" borderId="0" xfId="0" applyFont="1" applyFill="1" applyAlignment="1" applyProtection="1">
      <alignment/>
      <protection/>
    </xf>
    <xf numFmtId="0" fontId="3" fillId="3" borderId="0" xfId="0" applyFont="1" applyFill="1" applyAlignment="1" applyProtection="1">
      <alignment/>
      <protection/>
    </xf>
    <xf numFmtId="0" fontId="3" fillId="33" borderId="0" xfId="0" applyFont="1" applyFill="1" applyAlignment="1" applyProtection="1">
      <alignment horizontal="right"/>
      <protection/>
    </xf>
    <xf numFmtId="0" fontId="7" fillId="10" borderId="10" xfId="0" applyNumberFormat="1" applyFont="1" applyFill="1" applyBorder="1" applyAlignment="1" applyProtection="1">
      <alignment horizontal="center"/>
      <protection/>
    </xf>
    <xf numFmtId="0" fontId="55" fillId="0" borderId="0" xfId="0" applyFont="1" applyFill="1" applyBorder="1" applyAlignment="1" applyProtection="1">
      <alignment horizontal="left"/>
      <protection/>
    </xf>
    <xf numFmtId="8" fontId="2" fillId="35" borderId="10" xfId="0" applyNumberFormat="1" applyFont="1" applyFill="1" applyBorder="1" applyAlignment="1" applyProtection="1" quotePrefix="1">
      <alignment horizontal="right"/>
      <protection/>
    </xf>
    <xf numFmtId="0" fontId="3" fillId="33" borderId="10" xfId="0" applyFont="1" applyFill="1" applyBorder="1" applyAlignment="1" applyProtection="1">
      <alignment/>
      <protection/>
    </xf>
    <xf numFmtId="0" fontId="3" fillId="0" borderId="10" xfId="0" applyFont="1" applyFill="1" applyBorder="1" applyAlignment="1" applyProtection="1">
      <alignment/>
      <protection/>
    </xf>
    <xf numFmtId="0" fontId="3" fillId="3" borderId="10" xfId="0" applyFont="1" applyFill="1" applyBorder="1" applyAlignment="1" applyProtection="1">
      <alignment horizontal="right"/>
      <protection/>
    </xf>
    <xf numFmtId="0" fontId="3" fillId="3" borderId="11" xfId="0" applyNumberFormat="1" applyFont="1" applyFill="1" applyBorder="1" applyAlignment="1" applyProtection="1">
      <alignment/>
      <protection/>
    </xf>
    <xf numFmtId="0" fontId="3" fillId="36" borderId="0" xfId="0" applyFont="1" applyFill="1" applyBorder="1" applyAlignment="1" applyProtection="1">
      <alignment horizontal="left"/>
      <protection/>
    </xf>
    <xf numFmtId="0" fontId="3" fillId="36" borderId="0" xfId="0" applyFont="1" applyFill="1" applyBorder="1" applyAlignment="1" applyProtection="1">
      <alignment/>
      <protection/>
    </xf>
    <xf numFmtId="0" fontId="3" fillId="36" borderId="0" xfId="0" applyFont="1" applyFill="1" applyBorder="1" applyAlignment="1" applyProtection="1">
      <alignment horizontal="right"/>
      <protection/>
    </xf>
    <xf numFmtId="0" fontId="3" fillId="3" borderId="10" xfId="0" applyNumberFormat="1" applyFont="1" applyFill="1" applyBorder="1" applyAlignment="1" applyProtection="1">
      <alignment/>
      <protection/>
    </xf>
    <xf numFmtId="0" fontId="3" fillId="0" borderId="10" xfId="0" applyFont="1" applyFill="1" applyBorder="1" applyAlignment="1" applyProtection="1">
      <alignment horizontal="right"/>
      <protection/>
    </xf>
    <xf numFmtId="0" fontId="3" fillId="0" borderId="11" xfId="0" applyNumberFormat="1" applyFont="1" applyFill="1" applyBorder="1" applyAlignment="1" applyProtection="1">
      <alignment/>
      <protection/>
    </xf>
    <xf numFmtId="0" fontId="3" fillId="35" borderId="10" xfId="0" applyFont="1" applyFill="1" applyBorder="1" applyAlignment="1" applyProtection="1">
      <alignment horizontal="right"/>
      <protection/>
    </xf>
    <xf numFmtId="0" fontId="3" fillId="35" borderId="11" xfId="0" applyNumberFormat="1" applyFont="1" applyFill="1" applyBorder="1" applyAlignment="1" applyProtection="1">
      <alignment/>
      <protection/>
    </xf>
    <xf numFmtId="0" fontId="3" fillId="35" borderId="10" xfId="0" applyNumberFormat="1" applyFont="1" applyFill="1" applyBorder="1" applyAlignment="1" applyProtection="1">
      <alignment/>
      <protection/>
    </xf>
    <xf numFmtId="7" fontId="2" fillId="33" borderId="14" xfId="0" applyNumberFormat="1" applyFont="1" applyFill="1" applyBorder="1" applyAlignment="1" applyProtection="1">
      <alignment horizontal="right"/>
      <protection/>
    </xf>
    <xf numFmtId="7" fontId="2" fillId="33" borderId="0" xfId="0" applyNumberFormat="1" applyFont="1" applyFill="1" applyBorder="1" applyAlignment="1" applyProtection="1">
      <alignment horizontal="right"/>
      <protection/>
    </xf>
    <xf numFmtId="7" fontId="2" fillId="33" borderId="0" xfId="0" applyNumberFormat="1" applyFont="1" applyFill="1" applyBorder="1" applyAlignment="1" applyProtection="1" quotePrefix="1">
      <alignment/>
      <protection/>
    </xf>
    <xf numFmtId="7" fontId="2" fillId="10" borderId="10" xfId="0" applyNumberFormat="1" applyFont="1" applyFill="1" applyBorder="1" applyAlignment="1" applyProtection="1">
      <alignment horizontal="right"/>
      <protection/>
    </xf>
    <xf numFmtId="0" fontId="2" fillId="0" borderId="0" xfId="0" applyNumberFormat="1" applyFont="1" applyFill="1" applyBorder="1" applyAlignment="1" applyProtection="1" quotePrefix="1">
      <alignment horizontal="right"/>
      <protection/>
    </xf>
    <xf numFmtId="0" fontId="2" fillId="0" borderId="0" xfId="0" applyFont="1" applyFill="1" applyBorder="1" applyAlignment="1" applyProtection="1">
      <alignment horizontal="right"/>
      <protection/>
    </xf>
    <xf numFmtId="0" fontId="3" fillId="33" borderId="0" xfId="0" applyNumberFormat="1" applyFont="1" applyFill="1" applyBorder="1" applyAlignment="1" applyProtection="1">
      <alignment vertical="top" wrapText="1"/>
      <protection/>
    </xf>
    <xf numFmtId="0" fontId="3" fillId="33" borderId="0" xfId="0" applyNumberFormat="1" applyFont="1" applyFill="1" applyBorder="1" applyAlignment="1" applyProtection="1">
      <alignment horizontal="right" vertical="top"/>
      <protection/>
    </xf>
    <xf numFmtId="0" fontId="3" fillId="33" borderId="0" xfId="0" applyFont="1" applyFill="1" applyBorder="1" applyAlignment="1" applyProtection="1">
      <alignment horizontal="right"/>
      <protection/>
    </xf>
    <xf numFmtId="0" fontId="56" fillId="33" borderId="0" xfId="53" applyNumberFormat="1" applyFont="1" applyFill="1" applyBorder="1" applyAlignment="1" applyProtection="1">
      <alignment horizontal="left" vertical="top" wrapText="1"/>
      <protection locked="0"/>
    </xf>
    <xf numFmtId="0" fontId="56" fillId="33" borderId="0" xfId="53" applyNumberFormat="1" applyFont="1" applyFill="1" applyBorder="1" applyAlignment="1" applyProtection="1" quotePrefix="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dowskid.EXEC\Local%20Settings\Temporary%20Internet%20Files\Content.Outlook\2QWQ4Y58\NonFatDryMil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FD"/>
    </sheetNames>
    <sheetDataSet>
      <sheetData sheetId="0">
        <row r="6">
          <cell r="A6" t="str">
            <v>B114</v>
          </cell>
          <cell r="B6">
            <v>149</v>
          </cell>
          <cell r="C6">
            <v>0</v>
          </cell>
        </row>
        <row r="7">
          <cell r="A7" t="str">
            <v>B114</v>
          </cell>
          <cell r="B7">
            <v>152</v>
          </cell>
          <cell r="C7">
            <v>0</v>
          </cell>
        </row>
        <row r="8">
          <cell r="A8" t="str">
            <v>B114</v>
          </cell>
          <cell r="B8">
            <v>153</v>
          </cell>
          <cell r="C8">
            <v>0</v>
          </cell>
        </row>
        <row r="9">
          <cell r="A9" t="str">
            <v>B114</v>
          </cell>
          <cell r="B9">
            <v>163</v>
          </cell>
          <cell r="C9">
            <v>0</v>
          </cell>
        </row>
        <row r="10">
          <cell r="A10" t="str">
            <v>B114</v>
          </cell>
          <cell r="B10">
            <v>166</v>
          </cell>
          <cell r="C10">
            <v>0</v>
          </cell>
        </row>
        <row r="11">
          <cell r="A11" t="str">
            <v>B114</v>
          </cell>
          <cell r="B11">
            <v>171</v>
          </cell>
          <cell r="C11">
            <v>0</v>
          </cell>
        </row>
        <row r="12">
          <cell r="A12" t="str">
            <v>B114</v>
          </cell>
          <cell r="B12">
            <v>173</v>
          </cell>
          <cell r="C12">
            <v>0</v>
          </cell>
        </row>
        <row r="13">
          <cell r="A13" t="str">
            <v>B114</v>
          </cell>
          <cell r="B13">
            <v>159</v>
          </cell>
          <cell r="C13">
            <v>0</v>
          </cell>
        </row>
        <row r="14">
          <cell r="A14" t="str">
            <v>B114</v>
          </cell>
          <cell r="B14">
            <v>168</v>
          </cell>
          <cell r="C14">
            <v>0</v>
          </cell>
        </row>
        <row r="15">
          <cell r="A15" t="str">
            <v>B114</v>
          </cell>
          <cell r="B15">
            <v>167</v>
          </cell>
          <cell r="C15">
            <v>0</v>
          </cell>
        </row>
        <row r="16">
          <cell r="A16" t="str">
            <v>B114</v>
          </cell>
          <cell r="B16">
            <v>165</v>
          </cell>
          <cell r="C16">
            <v>0</v>
          </cell>
        </row>
        <row r="17">
          <cell r="A17" t="str">
            <v>B114</v>
          </cell>
          <cell r="B17">
            <v>174</v>
          </cell>
          <cell r="C17">
            <v>0</v>
          </cell>
        </row>
        <row r="18">
          <cell r="A18" t="str">
            <v>B114</v>
          </cell>
          <cell r="B18">
            <v>164</v>
          </cell>
          <cell r="C18">
            <v>0</v>
          </cell>
        </row>
        <row r="19">
          <cell r="A19" t="str">
            <v>B114</v>
          </cell>
          <cell r="B19">
            <v>169</v>
          </cell>
          <cell r="C19">
            <v>0</v>
          </cell>
        </row>
        <row r="20">
          <cell r="A20" t="str">
            <v>B114</v>
          </cell>
          <cell r="B20">
            <v>170</v>
          </cell>
          <cell r="C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ct.gov/SDE/Nutrition/Food-Distribution-Program-USDA-Foods" TargetMode="External" /><Relationship Id="rId2" Type="http://schemas.openxmlformats.org/officeDocument/2006/relationships/hyperlink" Target="https://portal.ct.gov/-/media/SDE/Nutrition/FDP/DirectDeliveryUSDAFoods.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98"/>
  <sheetViews>
    <sheetView showGridLines="0" tabSelected="1" view="pageBreakPreview" zoomScale="136" zoomScaleNormal="115" zoomScaleSheetLayoutView="136" zoomScalePageLayoutView="0" workbookViewId="0" topLeftCell="A11">
      <selection activeCell="J26" sqref="J26"/>
    </sheetView>
  </sheetViews>
  <sheetFormatPr defaultColWidth="9.140625" defaultRowHeight="12.75"/>
  <cols>
    <col min="1" max="1" width="1.8515625" style="59" customWidth="1"/>
    <col min="2" max="2" width="10.28125" style="60" customWidth="1"/>
    <col min="3" max="3" width="39.140625" style="61" customWidth="1"/>
    <col min="4" max="4" width="7.140625" style="61" customWidth="1"/>
    <col min="5" max="5" width="10.00390625" style="61" customWidth="1"/>
    <col min="6" max="6" width="6.7109375" style="62" bestFit="1" customWidth="1"/>
    <col min="7" max="7" width="9.57421875" style="62" customWidth="1"/>
    <col min="8" max="8" width="10.28125" style="62" customWidth="1"/>
    <col min="9" max="9" width="9.57421875" style="62" customWidth="1"/>
    <col min="10" max="10" width="10.8515625" style="62" customWidth="1"/>
    <col min="11" max="11" width="10.140625" style="62" customWidth="1"/>
    <col min="12" max="13" width="9.57421875" style="62" customWidth="1"/>
    <col min="14" max="27" width="9.140625" style="61" customWidth="1"/>
    <col min="28" max="28" width="4.421875" style="61" customWidth="1"/>
    <col min="29" max="67" width="9.140625" style="61" hidden="1" customWidth="1"/>
    <col min="68" max="68" width="0.85546875" style="61" hidden="1" customWidth="1"/>
    <col min="69" max="114" width="9.140625" style="61" hidden="1" customWidth="1"/>
    <col min="115" max="16384" width="9.140625" style="61" customWidth="1"/>
  </cols>
  <sheetData>
    <row r="1" spans="1:13" s="8" customFormat="1" ht="18">
      <c r="A1" s="68" t="s">
        <v>80</v>
      </c>
      <c r="F1" s="25"/>
      <c r="G1" s="25"/>
      <c r="H1" s="25"/>
      <c r="I1" s="25"/>
      <c r="J1" s="25"/>
      <c r="K1" s="25"/>
      <c r="L1" s="25"/>
      <c r="M1" s="25"/>
    </row>
    <row r="2" spans="2:13" s="8" customFormat="1" ht="6" customHeight="1">
      <c r="B2" s="16"/>
      <c r="F2" s="25"/>
      <c r="G2" s="25"/>
      <c r="H2" s="25"/>
      <c r="I2" s="25"/>
      <c r="J2" s="25"/>
      <c r="K2" s="25"/>
      <c r="L2" s="25"/>
      <c r="M2" s="25"/>
    </row>
    <row r="3" spans="1:13" s="8" customFormat="1" ht="12.75">
      <c r="A3" s="7" t="s">
        <v>8</v>
      </c>
      <c r="E3" s="9"/>
      <c r="F3" s="25"/>
      <c r="G3" s="25"/>
      <c r="H3" s="25"/>
      <c r="I3" s="25"/>
      <c r="J3" s="25"/>
      <c r="K3" s="25"/>
      <c r="L3" s="25"/>
      <c r="M3" s="25"/>
    </row>
    <row r="4" spans="1:13" s="8" customFormat="1" ht="12.75">
      <c r="A4" s="10" t="s">
        <v>9</v>
      </c>
      <c r="B4" s="8" t="s">
        <v>45</v>
      </c>
      <c r="E4" s="9"/>
      <c r="F4" s="25"/>
      <c r="G4" s="25"/>
      <c r="H4" s="25"/>
      <c r="I4" s="25"/>
      <c r="J4" s="25"/>
      <c r="K4" s="25"/>
      <c r="L4" s="25"/>
      <c r="M4" s="25"/>
    </row>
    <row r="5" spans="1:13" s="8" customFormat="1" ht="12.75">
      <c r="A5" s="10" t="s">
        <v>9</v>
      </c>
      <c r="B5" s="8" t="s">
        <v>10</v>
      </c>
      <c r="E5" s="9"/>
      <c r="F5" s="25"/>
      <c r="G5" s="25"/>
      <c r="H5" s="25"/>
      <c r="I5" s="25"/>
      <c r="J5" s="25"/>
      <c r="K5" s="25"/>
      <c r="L5" s="25"/>
      <c r="M5" s="25"/>
    </row>
    <row r="6" spans="1:13" s="11" customFormat="1" ht="12.75">
      <c r="A6" s="10" t="s">
        <v>9</v>
      </c>
      <c r="B6" s="11" t="s">
        <v>89</v>
      </c>
      <c r="C6" s="8"/>
      <c r="D6" s="8"/>
      <c r="E6" s="8"/>
      <c r="F6" s="25"/>
      <c r="G6" s="25"/>
      <c r="H6" s="25"/>
      <c r="I6" s="25"/>
      <c r="J6" s="25"/>
      <c r="K6" s="25"/>
      <c r="L6" s="34"/>
      <c r="M6" s="34"/>
    </row>
    <row r="7" spans="1:13" s="11" customFormat="1" ht="12.75">
      <c r="A7" s="10" t="s">
        <v>9</v>
      </c>
      <c r="B7" s="8" t="s">
        <v>78</v>
      </c>
      <c r="C7" s="8"/>
      <c r="D7" s="8"/>
      <c r="E7" s="8"/>
      <c r="F7" s="25"/>
      <c r="G7" s="25"/>
      <c r="H7" s="25"/>
      <c r="I7" s="25"/>
      <c r="J7" s="25"/>
      <c r="K7" s="25"/>
      <c r="L7" s="34"/>
      <c r="M7" s="34"/>
    </row>
    <row r="8" spans="1:13" s="11" customFormat="1" ht="12.75">
      <c r="A8" s="10" t="s">
        <v>9</v>
      </c>
      <c r="B8" s="8" t="s">
        <v>77</v>
      </c>
      <c r="C8" s="8"/>
      <c r="D8" s="8"/>
      <c r="E8" s="8"/>
      <c r="F8" s="25"/>
      <c r="G8" s="25"/>
      <c r="H8" s="25"/>
      <c r="I8" s="25"/>
      <c r="J8" s="25"/>
      <c r="K8" s="25"/>
      <c r="L8" s="34"/>
      <c r="M8" s="34"/>
    </row>
    <row r="9" spans="1:13" s="8" customFormat="1" ht="12.75">
      <c r="A9" s="10" t="s">
        <v>9</v>
      </c>
      <c r="B9" s="8" t="s">
        <v>79</v>
      </c>
      <c r="C9" s="12"/>
      <c r="D9" s="12"/>
      <c r="F9" s="25"/>
      <c r="G9" s="25"/>
      <c r="H9" s="25"/>
      <c r="I9" s="25"/>
      <c r="J9" s="25"/>
      <c r="K9" s="25"/>
      <c r="L9" s="25"/>
      <c r="M9" s="25"/>
    </row>
    <row r="10" spans="4:13" s="8" customFormat="1" ht="6" customHeight="1">
      <c r="D10" s="13"/>
      <c r="E10" s="14"/>
      <c r="F10" s="25"/>
      <c r="G10" s="35"/>
      <c r="H10" s="35"/>
      <c r="I10" s="35"/>
      <c r="J10" s="25"/>
      <c r="K10" s="35"/>
      <c r="L10" s="25"/>
      <c r="M10" s="25"/>
    </row>
    <row r="11" spans="3:13" s="8" customFormat="1" ht="13.5" customHeight="1">
      <c r="C11" s="87" t="s">
        <v>83</v>
      </c>
      <c r="D11" s="87"/>
      <c r="E11" s="15">
        <v>0</v>
      </c>
      <c r="F11" s="25"/>
      <c r="G11" s="35"/>
      <c r="H11" s="35"/>
      <c r="I11" s="35"/>
      <c r="J11" s="35"/>
      <c r="K11" s="35"/>
      <c r="L11" s="25"/>
      <c r="M11" s="25"/>
    </row>
    <row r="12" spans="4:13" s="8" customFormat="1" ht="3.75" customHeight="1">
      <c r="D12" s="13"/>
      <c r="E12" s="14"/>
      <c r="F12" s="25"/>
      <c r="G12" s="35"/>
      <c r="H12" s="35"/>
      <c r="I12" s="35"/>
      <c r="J12" s="25"/>
      <c r="K12" s="35"/>
      <c r="L12" s="25"/>
      <c r="M12" s="25"/>
    </row>
    <row r="13" spans="2:13" s="8" customFormat="1" ht="12.75">
      <c r="B13" s="88" t="s">
        <v>81</v>
      </c>
      <c r="C13" s="88"/>
      <c r="D13" s="88"/>
      <c r="E13" s="49">
        <f>E32+E45+E51+E62+E66+E79+E87</f>
        <v>0</v>
      </c>
      <c r="F13" s="25"/>
      <c r="G13" s="35"/>
      <c r="H13" s="35"/>
      <c r="I13" s="35"/>
      <c r="J13" s="35"/>
      <c r="K13" s="35"/>
      <c r="L13" s="25"/>
      <c r="M13" s="25"/>
    </row>
    <row r="14" spans="4:13" s="8" customFormat="1" ht="3.75" customHeight="1">
      <c r="D14" s="13"/>
      <c r="E14" s="14"/>
      <c r="F14" s="25"/>
      <c r="G14" s="35"/>
      <c r="H14" s="35"/>
      <c r="I14" s="35"/>
      <c r="J14" s="25"/>
      <c r="K14" s="35"/>
      <c r="L14" s="25"/>
      <c r="M14" s="25"/>
    </row>
    <row r="15" spans="2:13" s="8" customFormat="1" ht="12.75">
      <c r="B15" s="88" t="s">
        <v>82</v>
      </c>
      <c r="C15" s="88"/>
      <c r="D15" s="88"/>
      <c r="E15" s="69">
        <f>E11-E13</f>
        <v>0</v>
      </c>
      <c r="F15" s="25"/>
      <c r="G15" s="35"/>
      <c r="H15" s="35"/>
      <c r="I15" s="35"/>
      <c r="J15" s="35"/>
      <c r="K15" s="35"/>
      <c r="L15" s="25"/>
      <c r="M15" s="25"/>
    </row>
    <row r="16" spans="2:13" s="8" customFormat="1" ht="16.5">
      <c r="B16" s="16"/>
      <c r="C16" s="17"/>
      <c r="D16" s="13"/>
      <c r="E16" s="18"/>
      <c r="F16" s="35"/>
      <c r="G16" s="35"/>
      <c r="H16" s="35"/>
      <c r="I16" s="35"/>
      <c r="J16" s="35"/>
      <c r="K16" s="35"/>
      <c r="L16" s="25"/>
      <c r="M16" s="25"/>
    </row>
    <row r="17" spans="2:13" s="8" customFormat="1" ht="16.5">
      <c r="B17" s="24"/>
      <c r="C17" s="67" t="s">
        <v>19</v>
      </c>
      <c r="D17" s="12"/>
      <c r="E17" s="12"/>
      <c r="F17" s="35"/>
      <c r="G17" s="36"/>
      <c r="H17" s="36"/>
      <c r="I17" s="36"/>
      <c r="J17" s="36"/>
      <c r="K17" s="35"/>
      <c r="L17" s="35"/>
      <c r="M17" s="35"/>
    </row>
    <row r="18" spans="1:113" s="58" customFormat="1" ht="13.5">
      <c r="A18" s="56"/>
      <c r="B18" s="43" t="s">
        <v>11</v>
      </c>
      <c r="C18" s="23" t="s">
        <v>56</v>
      </c>
      <c r="D18" s="46" t="s">
        <v>0</v>
      </c>
      <c r="E18" s="47" t="s">
        <v>3</v>
      </c>
      <c r="F18" s="46" t="s">
        <v>1</v>
      </c>
      <c r="G18" s="46" t="s">
        <v>66</v>
      </c>
      <c r="H18" s="46" t="s">
        <v>67</v>
      </c>
      <c r="I18" s="47" t="s">
        <v>68</v>
      </c>
      <c r="J18" s="46" t="s">
        <v>69</v>
      </c>
      <c r="K18" s="46" t="s">
        <v>70</v>
      </c>
      <c r="L18" s="47" t="s">
        <v>71</v>
      </c>
      <c r="M18" s="46" t="s">
        <v>72</v>
      </c>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row>
    <row r="19" spans="1:113" s="65" customFormat="1" ht="12.75">
      <c r="A19" s="59"/>
      <c r="B19" s="1">
        <v>110541</v>
      </c>
      <c r="C19" s="2" t="s">
        <v>84</v>
      </c>
      <c r="D19" s="3">
        <v>21.55</v>
      </c>
      <c r="E19" s="4">
        <f aca="true" t="shared" si="0" ref="E19:E31">D19*F19</f>
        <v>0</v>
      </c>
      <c r="F19" s="63">
        <f>SUM(G19:M19)</f>
        <v>0</v>
      </c>
      <c r="G19" s="38">
        <v>0</v>
      </c>
      <c r="H19" s="37" t="s">
        <v>2</v>
      </c>
      <c r="I19" s="37" t="s">
        <v>2</v>
      </c>
      <c r="J19" s="37" t="s">
        <v>2</v>
      </c>
      <c r="K19" s="38">
        <v>0</v>
      </c>
      <c r="L19" s="37" t="s">
        <v>2</v>
      </c>
      <c r="M19" s="38">
        <v>0</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row>
    <row r="20" spans="2:113" s="59" customFormat="1" ht="12.75">
      <c r="B20" s="1">
        <v>110361</v>
      </c>
      <c r="C20" s="2" t="s">
        <v>31</v>
      </c>
      <c r="D20" s="3">
        <v>16.82</v>
      </c>
      <c r="E20" s="4">
        <f t="shared" si="0"/>
        <v>0</v>
      </c>
      <c r="F20" s="63">
        <f>SUM(G20:M20)</f>
        <v>0</v>
      </c>
      <c r="G20" s="38">
        <v>0</v>
      </c>
      <c r="H20" s="39" t="s">
        <v>2</v>
      </c>
      <c r="I20" s="39" t="s">
        <v>2</v>
      </c>
      <c r="J20" s="38">
        <v>0</v>
      </c>
      <c r="K20" s="38">
        <v>0</v>
      </c>
      <c r="L20" s="39" t="s">
        <v>2</v>
      </c>
      <c r="M20" s="39" t="s">
        <v>2</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row>
    <row r="21" spans="1:113" s="65" customFormat="1" ht="12.75">
      <c r="A21" s="59"/>
      <c r="B21" s="1">
        <v>100242</v>
      </c>
      <c r="C21" s="2" t="s">
        <v>29</v>
      </c>
      <c r="D21" s="3">
        <v>29.65</v>
      </c>
      <c r="E21" s="4">
        <f>D21*F21</f>
        <v>0</v>
      </c>
      <c r="F21" s="63">
        <f>SUM(G21:M21)</f>
        <v>0</v>
      </c>
      <c r="G21" s="38">
        <v>0</v>
      </c>
      <c r="H21" s="37" t="s">
        <v>2</v>
      </c>
      <c r="I21" s="37" t="s">
        <v>2</v>
      </c>
      <c r="J21" s="37" t="s">
        <v>2</v>
      </c>
      <c r="K21" s="37" t="s">
        <v>2</v>
      </c>
      <c r="L21" s="38">
        <v>0</v>
      </c>
      <c r="M21" s="37" t="s">
        <v>2</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row>
    <row r="22" spans="1:113" s="65" customFormat="1" ht="12.75">
      <c r="A22" s="59"/>
      <c r="B22" s="72">
        <v>110161</v>
      </c>
      <c r="C22" s="73" t="s">
        <v>88</v>
      </c>
      <c r="D22" s="3">
        <v>97.94</v>
      </c>
      <c r="E22" s="4"/>
      <c r="F22" s="63"/>
      <c r="G22" s="38">
        <v>0</v>
      </c>
      <c r="H22" s="37"/>
      <c r="I22" s="37"/>
      <c r="J22" s="37"/>
      <c r="K22" s="37"/>
      <c r="L22" s="38"/>
      <c r="M22" s="37"/>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row>
    <row r="23" spans="2:113" s="59" customFormat="1" ht="12.75">
      <c r="B23" s="1">
        <v>110859</v>
      </c>
      <c r="C23" s="2" t="s">
        <v>20</v>
      </c>
      <c r="D23" s="3">
        <v>38.4</v>
      </c>
      <c r="E23" s="4">
        <f t="shared" si="0"/>
        <v>0</v>
      </c>
      <c r="F23" s="63">
        <f>SUM(G23:M23)</f>
        <v>0</v>
      </c>
      <c r="G23" s="37" t="s">
        <v>2</v>
      </c>
      <c r="H23" s="37" t="s">
        <v>2</v>
      </c>
      <c r="I23" s="38">
        <v>0</v>
      </c>
      <c r="J23" s="37" t="s">
        <v>2</v>
      </c>
      <c r="K23" s="37" t="s">
        <v>2</v>
      </c>
      <c r="L23" s="37" t="s">
        <v>2</v>
      </c>
      <c r="M23" s="38">
        <v>0</v>
      </c>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row>
    <row r="24" spans="1:114" s="65" customFormat="1" ht="12.75">
      <c r="A24" s="59"/>
      <c r="B24" s="80">
        <v>100212</v>
      </c>
      <c r="C24" s="82" t="s">
        <v>64</v>
      </c>
      <c r="D24" s="6">
        <v>30.02</v>
      </c>
      <c r="E24" s="4">
        <f t="shared" si="0"/>
        <v>0</v>
      </c>
      <c r="F24" s="63">
        <f>SUM(G24:M24)</f>
        <v>0</v>
      </c>
      <c r="G24" s="37" t="s">
        <v>2</v>
      </c>
      <c r="H24" s="37" t="s">
        <v>2</v>
      </c>
      <c r="I24" s="38">
        <v>0</v>
      </c>
      <c r="J24" s="37" t="s">
        <v>2</v>
      </c>
      <c r="K24" s="38">
        <v>0</v>
      </c>
      <c r="L24" s="37" t="s">
        <v>2</v>
      </c>
      <c r="M24" s="38">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59"/>
    </row>
    <row r="25" spans="1:114" s="65" customFormat="1" ht="12.75">
      <c r="A25" s="59"/>
      <c r="B25" s="1">
        <v>110651</v>
      </c>
      <c r="C25" s="5" t="s">
        <v>55</v>
      </c>
      <c r="D25" s="6">
        <v>12.81</v>
      </c>
      <c r="E25" s="4">
        <f t="shared" si="0"/>
        <v>0</v>
      </c>
      <c r="F25" s="63">
        <f>SUM(I25:M25)</f>
        <v>0</v>
      </c>
      <c r="G25" s="37" t="s">
        <v>2</v>
      </c>
      <c r="H25" s="37" t="s">
        <v>2</v>
      </c>
      <c r="I25" s="38">
        <v>0</v>
      </c>
      <c r="J25" s="37" t="s">
        <v>2</v>
      </c>
      <c r="K25" s="37" t="s">
        <v>2</v>
      </c>
      <c r="L25" s="38">
        <v>0</v>
      </c>
      <c r="M25" s="38">
        <v>0</v>
      </c>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59"/>
    </row>
    <row r="26" spans="1:113" s="65" customFormat="1" ht="12.75">
      <c r="A26" s="59"/>
      <c r="B26" s="1">
        <v>100220</v>
      </c>
      <c r="C26" s="5" t="s">
        <v>44</v>
      </c>
      <c r="D26" s="6">
        <v>31.09</v>
      </c>
      <c r="E26" s="4">
        <f t="shared" si="0"/>
        <v>0</v>
      </c>
      <c r="F26" s="63">
        <f aca="true" t="shared" si="1" ref="F26:F31">SUM(G26:M26)</f>
        <v>0</v>
      </c>
      <c r="G26" s="37" t="s">
        <v>2</v>
      </c>
      <c r="H26" s="37" t="s">
        <v>2</v>
      </c>
      <c r="I26" s="37" t="s">
        <v>2</v>
      </c>
      <c r="J26" s="38">
        <v>0</v>
      </c>
      <c r="K26" s="37" t="s">
        <v>2</v>
      </c>
      <c r="L26" s="37" t="s">
        <v>2</v>
      </c>
      <c r="M26" s="37" t="s">
        <v>2</v>
      </c>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row>
    <row r="27" spans="1:113" s="65" customFormat="1" ht="12.75">
      <c r="A27" s="59"/>
      <c r="B27" s="1">
        <v>100238</v>
      </c>
      <c r="C27" s="5" t="s">
        <v>49</v>
      </c>
      <c r="D27" s="6">
        <v>29.57</v>
      </c>
      <c r="E27" s="4">
        <f t="shared" si="0"/>
        <v>0</v>
      </c>
      <c r="F27" s="63">
        <f t="shared" si="1"/>
        <v>0</v>
      </c>
      <c r="G27" s="37" t="s">
        <v>2</v>
      </c>
      <c r="H27" s="37" t="s">
        <v>2</v>
      </c>
      <c r="I27" s="37" t="s">
        <v>2</v>
      </c>
      <c r="J27" s="38">
        <v>0</v>
      </c>
      <c r="K27" s="37" t="s">
        <v>2</v>
      </c>
      <c r="L27" s="37" t="s">
        <v>2</v>
      </c>
      <c r="M27" s="37" t="s">
        <v>2</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row>
    <row r="28" spans="2:114" s="59" customFormat="1" ht="12.75">
      <c r="B28" s="1">
        <v>100225</v>
      </c>
      <c r="C28" s="5" t="s">
        <v>30</v>
      </c>
      <c r="D28" s="6">
        <v>29.57</v>
      </c>
      <c r="E28" s="4">
        <f t="shared" si="0"/>
        <v>0</v>
      </c>
      <c r="F28" s="63">
        <f t="shared" si="1"/>
        <v>0</v>
      </c>
      <c r="G28" s="37" t="s">
        <v>2</v>
      </c>
      <c r="H28" s="37" t="s">
        <v>2</v>
      </c>
      <c r="I28" s="37" t="s">
        <v>2</v>
      </c>
      <c r="J28" s="38">
        <v>0</v>
      </c>
      <c r="K28" s="37" t="s">
        <v>2</v>
      </c>
      <c r="L28" s="37" t="s">
        <v>2</v>
      </c>
      <c r="M28" s="37" t="s">
        <v>2</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5"/>
    </row>
    <row r="29" spans="2:114" s="59" customFormat="1" ht="12.75">
      <c r="B29" s="72">
        <v>100293</v>
      </c>
      <c r="C29" s="77" t="s">
        <v>87</v>
      </c>
      <c r="D29" s="6">
        <v>17.17</v>
      </c>
      <c r="E29" s="4">
        <f>D29*F29</f>
        <v>0</v>
      </c>
      <c r="F29" s="63">
        <f t="shared" si="1"/>
        <v>0</v>
      </c>
      <c r="G29" s="38">
        <v>0</v>
      </c>
      <c r="H29" s="37" t="s">
        <v>2</v>
      </c>
      <c r="I29" s="37" t="s">
        <v>2</v>
      </c>
      <c r="J29" s="37" t="s">
        <v>2</v>
      </c>
      <c r="K29" s="37" t="s">
        <v>2</v>
      </c>
      <c r="L29" s="38">
        <v>0</v>
      </c>
      <c r="M29" s="37" t="s">
        <v>2</v>
      </c>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5"/>
    </row>
    <row r="30" spans="2:113" s="59" customFormat="1" ht="12.75">
      <c r="B30" s="1">
        <v>110860</v>
      </c>
      <c r="C30" s="5" t="s">
        <v>32</v>
      </c>
      <c r="D30" s="6">
        <v>36.65</v>
      </c>
      <c r="E30" s="4">
        <f t="shared" si="0"/>
        <v>0</v>
      </c>
      <c r="F30" s="63">
        <f t="shared" si="1"/>
        <v>0</v>
      </c>
      <c r="G30" s="37" t="s">
        <v>2</v>
      </c>
      <c r="H30" s="37" t="s">
        <v>2</v>
      </c>
      <c r="I30" s="37" t="s">
        <v>2</v>
      </c>
      <c r="J30" s="38">
        <v>0</v>
      </c>
      <c r="K30" s="63" t="s">
        <v>2</v>
      </c>
      <c r="L30" s="37" t="s">
        <v>2</v>
      </c>
      <c r="M30" s="37" t="s">
        <v>2</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row>
    <row r="31" spans="1:113" s="65" customFormat="1" ht="12.75">
      <c r="A31" s="59"/>
      <c r="B31" s="1">
        <v>100256</v>
      </c>
      <c r="C31" s="5" t="s">
        <v>65</v>
      </c>
      <c r="D31" s="6">
        <v>41.6</v>
      </c>
      <c r="E31" s="4">
        <f t="shared" si="0"/>
        <v>0</v>
      </c>
      <c r="F31" s="63">
        <f t="shared" si="1"/>
        <v>0</v>
      </c>
      <c r="G31" s="37" t="s">
        <v>2</v>
      </c>
      <c r="H31" s="37" t="s">
        <v>2</v>
      </c>
      <c r="I31" s="38">
        <v>0</v>
      </c>
      <c r="J31" s="37" t="s">
        <v>2</v>
      </c>
      <c r="K31" s="37" t="s">
        <v>2</v>
      </c>
      <c r="L31" s="38">
        <v>0</v>
      </c>
      <c r="M31" s="37" t="s">
        <v>2</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row>
    <row r="32" spans="2:13" s="8" customFormat="1" ht="12.75">
      <c r="B32" s="25"/>
      <c r="C32" s="86" t="s">
        <v>12</v>
      </c>
      <c r="D32" s="86"/>
      <c r="E32" s="33">
        <f>SUM(E19:E31)</f>
        <v>0</v>
      </c>
      <c r="F32" s="35"/>
      <c r="G32" s="50"/>
      <c r="H32" s="35"/>
      <c r="I32" s="50"/>
      <c r="J32" s="50"/>
      <c r="K32" s="35"/>
      <c r="L32" s="35"/>
      <c r="M32" s="35"/>
    </row>
    <row r="33" spans="2:13" s="8" customFormat="1" ht="12.75">
      <c r="B33" s="28"/>
      <c r="C33" s="29"/>
      <c r="D33" s="30"/>
      <c r="E33" s="31"/>
      <c r="F33" s="41"/>
      <c r="G33" s="42"/>
      <c r="H33" s="41"/>
      <c r="I33" s="41"/>
      <c r="J33" s="41"/>
      <c r="K33" s="41"/>
      <c r="L33" s="42"/>
      <c r="M33" s="41"/>
    </row>
    <row r="34" spans="1:113" s="53" customFormat="1" ht="13.5">
      <c r="A34" s="51"/>
      <c r="B34" s="48" t="s">
        <v>11</v>
      </c>
      <c r="C34" s="27" t="s">
        <v>4</v>
      </c>
      <c r="D34" s="44" t="s">
        <v>0</v>
      </c>
      <c r="E34" s="45" t="s">
        <v>3</v>
      </c>
      <c r="F34" s="44" t="s">
        <v>1</v>
      </c>
      <c r="G34" s="46" t="s">
        <v>66</v>
      </c>
      <c r="H34" s="46" t="s">
        <v>67</v>
      </c>
      <c r="I34" s="47" t="s">
        <v>68</v>
      </c>
      <c r="J34" s="46" t="s">
        <v>69</v>
      </c>
      <c r="K34" s="46" t="s">
        <v>70</v>
      </c>
      <c r="L34" s="47" t="s">
        <v>71</v>
      </c>
      <c r="M34" s="46" t="s">
        <v>72</v>
      </c>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row>
    <row r="35" spans="2:114" s="59" customFormat="1" ht="12.75">
      <c r="B35" s="1">
        <v>110473</v>
      </c>
      <c r="C35" s="5" t="s">
        <v>57</v>
      </c>
      <c r="D35" s="3">
        <v>42.56</v>
      </c>
      <c r="E35" s="4">
        <f aca="true" t="shared" si="2" ref="E35:E44">D35*F35</f>
        <v>0</v>
      </c>
      <c r="F35" s="37">
        <f aca="true" t="shared" si="3" ref="F35:F44">SUM(G35:M35)</f>
        <v>0</v>
      </c>
      <c r="G35" s="37" t="s">
        <v>2</v>
      </c>
      <c r="H35" s="37" t="s">
        <v>2</v>
      </c>
      <c r="I35" s="38">
        <v>0</v>
      </c>
      <c r="J35" s="37" t="s">
        <v>2</v>
      </c>
      <c r="K35" s="37" t="s">
        <v>2</v>
      </c>
      <c r="L35" s="37" t="s">
        <v>2</v>
      </c>
      <c r="M35" s="38">
        <v>0</v>
      </c>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5"/>
    </row>
    <row r="36" spans="2:113" s="59" customFormat="1" ht="12.75">
      <c r="B36" s="1">
        <v>111052</v>
      </c>
      <c r="C36" s="2" t="s">
        <v>48</v>
      </c>
      <c r="D36" s="3">
        <v>15.24</v>
      </c>
      <c r="E36" s="4">
        <f t="shared" si="2"/>
        <v>0</v>
      </c>
      <c r="F36" s="37">
        <f t="shared" si="3"/>
        <v>0</v>
      </c>
      <c r="G36" s="37" t="s">
        <v>2</v>
      </c>
      <c r="H36" s="38">
        <v>0</v>
      </c>
      <c r="I36" s="37" t="s">
        <v>2</v>
      </c>
      <c r="J36" s="37" t="s">
        <v>2</v>
      </c>
      <c r="K36" s="37" t="s">
        <v>2</v>
      </c>
      <c r="L36" s="37" t="s">
        <v>2</v>
      </c>
      <c r="M36" s="37" t="s">
        <v>2</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row>
    <row r="37" spans="1:113" s="65" customFormat="1" ht="12.75">
      <c r="A37" s="59"/>
      <c r="B37" s="1">
        <v>100313</v>
      </c>
      <c r="C37" s="2" t="s">
        <v>85</v>
      </c>
      <c r="D37" s="3">
        <v>18.51</v>
      </c>
      <c r="E37" s="4">
        <f t="shared" si="2"/>
        <v>0</v>
      </c>
      <c r="F37" s="37">
        <f t="shared" si="3"/>
        <v>0</v>
      </c>
      <c r="G37" s="37" t="s">
        <v>2</v>
      </c>
      <c r="H37" s="37" t="s">
        <v>2</v>
      </c>
      <c r="I37" s="38">
        <v>0</v>
      </c>
      <c r="J37" s="37" t="s">
        <v>2</v>
      </c>
      <c r="K37" s="37" t="s">
        <v>2</v>
      </c>
      <c r="L37" s="37" t="s">
        <v>2</v>
      </c>
      <c r="M37" s="37" t="s">
        <v>2</v>
      </c>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row>
    <row r="38" spans="2:113" s="59" customFormat="1" ht="12.75">
      <c r="B38" s="1">
        <v>111053</v>
      </c>
      <c r="C38" s="2" t="s">
        <v>46</v>
      </c>
      <c r="D38" s="3">
        <v>21.65</v>
      </c>
      <c r="E38" s="4">
        <f t="shared" si="2"/>
        <v>0</v>
      </c>
      <c r="F38" s="37">
        <f t="shared" si="3"/>
        <v>0</v>
      </c>
      <c r="G38" s="37" t="s">
        <v>2</v>
      </c>
      <c r="H38" s="37" t="s">
        <v>2</v>
      </c>
      <c r="I38" s="38">
        <v>0</v>
      </c>
      <c r="J38" s="37" t="s">
        <v>2</v>
      </c>
      <c r="K38" s="37" t="s">
        <v>2</v>
      </c>
      <c r="L38" s="37" t="s">
        <v>2</v>
      </c>
      <c r="M38" s="37" t="s">
        <v>2</v>
      </c>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row>
    <row r="39" spans="2:113" s="59" customFormat="1" ht="12.75">
      <c r="B39" s="1">
        <v>111054</v>
      </c>
      <c r="C39" s="2" t="s">
        <v>47</v>
      </c>
      <c r="D39" s="3">
        <v>20.52</v>
      </c>
      <c r="E39" s="4">
        <f t="shared" si="2"/>
        <v>0</v>
      </c>
      <c r="F39" s="37">
        <f t="shared" si="3"/>
        <v>0</v>
      </c>
      <c r="G39" s="37" t="s">
        <v>2</v>
      </c>
      <c r="H39" s="37" t="s">
        <v>2</v>
      </c>
      <c r="I39" s="38">
        <v>0</v>
      </c>
      <c r="J39" s="37" t="s">
        <v>2</v>
      </c>
      <c r="K39" s="37" t="s">
        <v>2</v>
      </c>
      <c r="L39" s="37" t="s">
        <v>2</v>
      </c>
      <c r="M39" s="37" t="s">
        <v>2</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row>
    <row r="40" spans="2:113" s="59" customFormat="1" ht="12.75">
      <c r="B40" s="78">
        <v>110871</v>
      </c>
      <c r="C40" s="79" t="s">
        <v>21</v>
      </c>
      <c r="D40" s="3">
        <v>21.7</v>
      </c>
      <c r="E40" s="4">
        <f t="shared" si="2"/>
        <v>0</v>
      </c>
      <c r="F40" s="37">
        <f t="shared" si="3"/>
        <v>0</v>
      </c>
      <c r="G40" s="37" t="s">
        <v>2</v>
      </c>
      <c r="H40" s="37" t="s">
        <v>2</v>
      </c>
      <c r="I40" s="38">
        <v>0</v>
      </c>
      <c r="J40" s="37" t="s">
        <v>2</v>
      </c>
      <c r="K40" s="37" t="s">
        <v>2</v>
      </c>
      <c r="L40" s="37" t="s">
        <v>2</v>
      </c>
      <c r="M40" s="37" t="s">
        <v>2</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row>
    <row r="41" spans="2:114" s="59" customFormat="1" ht="12.75">
      <c r="B41" s="1">
        <v>100355</v>
      </c>
      <c r="C41" s="5" t="s">
        <v>33</v>
      </c>
      <c r="D41" s="6">
        <v>22.38</v>
      </c>
      <c r="E41" s="4">
        <f t="shared" si="2"/>
        <v>0</v>
      </c>
      <c r="F41" s="37">
        <f t="shared" si="3"/>
        <v>0</v>
      </c>
      <c r="G41" s="37" t="s">
        <v>2</v>
      </c>
      <c r="H41" s="37" t="s">
        <v>2</v>
      </c>
      <c r="I41" s="38">
        <v>0</v>
      </c>
      <c r="J41" s="37" t="s">
        <v>2</v>
      </c>
      <c r="K41" s="37" t="s">
        <v>2</v>
      </c>
      <c r="L41" s="38">
        <v>0</v>
      </c>
      <c r="M41" s="37" t="s">
        <v>2</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5"/>
    </row>
    <row r="42" spans="2:113" s="59" customFormat="1" ht="12.75">
      <c r="B42" s="1">
        <v>100357</v>
      </c>
      <c r="C42" s="5" t="s">
        <v>34</v>
      </c>
      <c r="D42" s="6">
        <v>24.84</v>
      </c>
      <c r="E42" s="4">
        <f t="shared" si="2"/>
        <v>0</v>
      </c>
      <c r="F42" s="37">
        <f t="shared" si="3"/>
        <v>0</v>
      </c>
      <c r="G42" s="37" t="s">
        <v>2</v>
      </c>
      <c r="H42" s="37" t="s">
        <v>2</v>
      </c>
      <c r="I42" s="37" t="s">
        <v>2</v>
      </c>
      <c r="J42" s="38">
        <v>0</v>
      </c>
      <c r="K42" s="37" t="s">
        <v>2</v>
      </c>
      <c r="L42" s="38">
        <v>0</v>
      </c>
      <c r="M42" s="37" t="s">
        <v>2</v>
      </c>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row>
    <row r="43" spans="2:113" s="59" customFormat="1" ht="12.75">
      <c r="B43" s="1">
        <v>110721</v>
      </c>
      <c r="C43" s="5" t="s">
        <v>35</v>
      </c>
      <c r="D43" s="6">
        <v>42.59</v>
      </c>
      <c r="E43" s="4">
        <f t="shared" si="2"/>
        <v>0</v>
      </c>
      <c r="F43" s="37">
        <f t="shared" si="3"/>
        <v>0</v>
      </c>
      <c r="G43" s="37" t="s">
        <v>2</v>
      </c>
      <c r="H43" s="37" t="s">
        <v>2</v>
      </c>
      <c r="I43" s="38">
        <v>0</v>
      </c>
      <c r="J43" s="37" t="s">
        <v>2</v>
      </c>
      <c r="K43" s="37" t="s">
        <v>2</v>
      </c>
      <c r="L43" s="38">
        <v>0</v>
      </c>
      <c r="M43" s="37" t="s">
        <v>2</v>
      </c>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row>
    <row r="44" spans="1:113" s="65" customFormat="1" ht="12.75">
      <c r="A44" s="59"/>
      <c r="B44" s="1">
        <v>110186</v>
      </c>
      <c r="C44" s="70" t="s">
        <v>36</v>
      </c>
      <c r="D44" s="6">
        <v>22.74</v>
      </c>
      <c r="E44" s="4">
        <f t="shared" si="2"/>
        <v>0</v>
      </c>
      <c r="F44" s="37">
        <f t="shared" si="3"/>
        <v>0</v>
      </c>
      <c r="G44" s="37" t="s">
        <v>2</v>
      </c>
      <c r="H44" s="38">
        <v>0</v>
      </c>
      <c r="I44" s="63" t="s">
        <v>2</v>
      </c>
      <c r="J44" s="37" t="s">
        <v>2</v>
      </c>
      <c r="K44" s="37" t="s">
        <v>2</v>
      </c>
      <c r="L44" s="37" t="s">
        <v>2</v>
      </c>
      <c r="M44" s="38">
        <v>0</v>
      </c>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row>
    <row r="45" spans="2:13" s="8" customFormat="1" ht="12.75">
      <c r="B45" s="25"/>
      <c r="C45" s="86" t="s">
        <v>13</v>
      </c>
      <c r="D45" s="86"/>
      <c r="E45" s="33">
        <f>SUM(E35:E44)</f>
        <v>0</v>
      </c>
      <c r="F45" s="35"/>
      <c r="G45" s="50"/>
      <c r="H45" s="35"/>
      <c r="I45" s="50"/>
      <c r="J45" s="50"/>
      <c r="K45" s="35"/>
      <c r="L45" s="35"/>
      <c r="M45" s="35"/>
    </row>
    <row r="46" spans="2:13" s="8" customFormat="1" ht="12.75">
      <c r="B46" s="28"/>
      <c r="C46" s="29"/>
      <c r="D46" s="30"/>
      <c r="E46" s="31"/>
      <c r="F46" s="41"/>
      <c r="G46" s="42"/>
      <c r="H46" s="41"/>
      <c r="I46" s="41"/>
      <c r="J46" s="41"/>
      <c r="K46" s="41"/>
      <c r="L46" s="42"/>
      <c r="M46" s="41"/>
    </row>
    <row r="47" spans="2:13" s="8" customFormat="1" ht="16.5">
      <c r="B47" s="28"/>
      <c r="C47" s="67" t="s">
        <v>19</v>
      </c>
      <c r="D47" s="30"/>
      <c r="E47" s="31"/>
      <c r="F47" s="41"/>
      <c r="G47" s="42"/>
      <c r="H47" s="41"/>
      <c r="I47" s="41"/>
      <c r="J47" s="41"/>
      <c r="K47" s="41"/>
      <c r="L47" s="42"/>
      <c r="M47" s="41"/>
    </row>
    <row r="48" spans="1:113" s="53" customFormat="1" ht="13.5">
      <c r="A48" s="51"/>
      <c r="B48" s="48" t="s">
        <v>11</v>
      </c>
      <c r="C48" s="27" t="s">
        <v>7</v>
      </c>
      <c r="D48" s="44" t="s">
        <v>0</v>
      </c>
      <c r="E48" s="45" t="s">
        <v>3</v>
      </c>
      <c r="F48" s="44" t="s">
        <v>1</v>
      </c>
      <c r="G48" s="46" t="s">
        <v>66</v>
      </c>
      <c r="H48" s="46" t="s">
        <v>67</v>
      </c>
      <c r="I48" s="47" t="s">
        <v>68</v>
      </c>
      <c r="J48" s="46" t="s">
        <v>69</v>
      </c>
      <c r="K48" s="46" t="s">
        <v>70</v>
      </c>
      <c r="L48" s="47" t="s">
        <v>71</v>
      </c>
      <c r="M48" s="46" t="s">
        <v>72</v>
      </c>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row>
    <row r="49" spans="2:113" ht="12.75">
      <c r="B49" s="1">
        <v>100360</v>
      </c>
      <c r="C49" s="5" t="s">
        <v>60</v>
      </c>
      <c r="D49" s="6">
        <v>14.27</v>
      </c>
      <c r="E49" s="4">
        <f>D49*F49</f>
        <v>0</v>
      </c>
      <c r="F49" s="37">
        <f>SUM(G49:M49)</f>
        <v>0</v>
      </c>
      <c r="G49" s="38">
        <v>0</v>
      </c>
      <c r="H49" s="63" t="s">
        <v>2</v>
      </c>
      <c r="I49" s="37" t="s">
        <v>2</v>
      </c>
      <c r="J49" s="37" t="s">
        <v>2</v>
      </c>
      <c r="K49" s="37" t="s">
        <v>2</v>
      </c>
      <c r="L49" s="37" t="s">
        <v>2</v>
      </c>
      <c r="M49" s="37" t="s">
        <v>2</v>
      </c>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row>
    <row r="50" spans="1:113" s="65" customFormat="1" ht="12.75">
      <c r="A50" s="59"/>
      <c r="B50" s="1">
        <v>100364</v>
      </c>
      <c r="C50" s="5" t="s">
        <v>37</v>
      </c>
      <c r="D50" s="6">
        <v>16.48</v>
      </c>
      <c r="E50" s="4">
        <f>D50*F50</f>
        <v>0</v>
      </c>
      <c r="F50" s="37">
        <f>SUM(G50:M50)</f>
        <v>0</v>
      </c>
      <c r="G50" s="63" t="s">
        <v>2</v>
      </c>
      <c r="H50" s="38">
        <v>0</v>
      </c>
      <c r="I50" s="37" t="s">
        <v>2</v>
      </c>
      <c r="J50" s="37" t="s">
        <v>2</v>
      </c>
      <c r="K50" s="37" t="s">
        <v>2</v>
      </c>
      <c r="L50" s="37" t="s">
        <v>2</v>
      </c>
      <c r="M50" s="37" t="s">
        <v>2</v>
      </c>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row>
    <row r="51" spans="2:13" s="8" customFormat="1" ht="12.75">
      <c r="B51" s="25"/>
      <c r="C51" s="86" t="s">
        <v>14</v>
      </c>
      <c r="D51" s="86"/>
      <c r="E51" s="33">
        <f>SUM(E49:E50)</f>
        <v>0</v>
      </c>
      <c r="F51" s="35"/>
      <c r="G51" s="50"/>
      <c r="H51" s="35"/>
      <c r="I51" s="50"/>
      <c r="J51" s="50"/>
      <c r="K51" s="35"/>
      <c r="L51" s="35"/>
      <c r="M51" s="35"/>
    </row>
    <row r="52" spans="2:13" s="8" customFormat="1" ht="12.75">
      <c r="B52" s="28"/>
      <c r="C52" s="29"/>
      <c r="D52" s="30"/>
      <c r="E52" s="31"/>
      <c r="F52" s="41"/>
      <c r="G52" s="42"/>
      <c r="H52" s="41"/>
      <c r="I52" s="41"/>
      <c r="J52" s="41"/>
      <c r="K52" s="41"/>
      <c r="L52" s="42"/>
      <c r="M52" s="41"/>
    </row>
    <row r="53" spans="2:113" s="54" customFormat="1" ht="13.5">
      <c r="B53" s="26" t="s">
        <v>11</v>
      </c>
      <c r="C53" s="27" t="s">
        <v>58</v>
      </c>
      <c r="D53" s="19" t="s">
        <v>0</v>
      </c>
      <c r="E53" s="20" t="s">
        <v>3</v>
      </c>
      <c r="F53" s="40" t="s">
        <v>1</v>
      </c>
      <c r="G53" s="46" t="s">
        <v>66</v>
      </c>
      <c r="H53" s="46" t="s">
        <v>67</v>
      </c>
      <c r="I53" s="47" t="s">
        <v>68</v>
      </c>
      <c r="J53" s="46" t="s">
        <v>69</v>
      </c>
      <c r="K53" s="46" t="s">
        <v>70</v>
      </c>
      <c r="L53" s="47" t="s">
        <v>71</v>
      </c>
      <c r="M53" s="46" t="s">
        <v>72</v>
      </c>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row>
    <row r="54" spans="2:113" s="59" customFormat="1" ht="12.75">
      <c r="B54" s="1">
        <v>100002</v>
      </c>
      <c r="C54" s="2" t="s">
        <v>38</v>
      </c>
      <c r="D54" s="3">
        <v>65.03</v>
      </c>
      <c r="E54" s="4">
        <f aca="true" t="shared" si="4" ref="E54:E61">D54*F54</f>
        <v>0</v>
      </c>
      <c r="F54" s="37">
        <f aca="true" t="shared" si="5" ref="F54:F61">SUM(G54:M54)</f>
        <v>0</v>
      </c>
      <c r="G54" s="38">
        <v>0</v>
      </c>
      <c r="H54" s="37" t="s">
        <v>2</v>
      </c>
      <c r="I54" s="38">
        <v>0</v>
      </c>
      <c r="J54" s="37" t="s">
        <v>2</v>
      </c>
      <c r="K54" s="38">
        <v>0</v>
      </c>
      <c r="L54" s="37" t="s">
        <v>2</v>
      </c>
      <c r="M54" s="37" t="s">
        <v>2</v>
      </c>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row>
    <row r="55" spans="2:13" s="64" customFormat="1" ht="12.75">
      <c r="B55" s="1">
        <v>111110</v>
      </c>
      <c r="C55" s="2" t="s">
        <v>61</v>
      </c>
      <c r="D55" s="3">
        <v>32.67</v>
      </c>
      <c r="E55" s="4">
        <f t="shared" si="4"/>
        <v>0</v>
      </c>
      <c r="F55" s="37">
        <f t="shared" si="5"/>
        <v>0</v>
      </c>
      <c r="G55" s="38">
        <v>0</v>
      </c>
      <c r="H55" s="37" t="s">
        <v>2</v>
      </c>
      <c r="I55" s="38">
        <v>0</v>
      </c>
      <c r="J55" s="37" t="s">
        <v>2</v>
      </c>
      <c r="K55" s="38">
        <v>0</v>
      </c>
      <c r="L55" s="37" t="s">
        <v>2</v>
      </c>
      <c r="M55" s="37" t="s">
        <v>2</v>
      </c>
    </row>
    <row r="56" spans="2:113" s="59" customFormat="1" ht="12.75">
      <c r="B56" s="80">
        <v>100022</v>
      </c>
      <c r="C56" s="81" t="s">
        <v>73</v>
      </c>
      <c r="D56" s="3">
        <v>92.12</v>
      </c>
      <c r="E56" s="4">
        <f t="shared" si="4"/>
        <v>0</v>
      </c>
      <c r="F56" s="37">
        <f t="shared" si="5"/>
        <v>0</v>
      </c>
      <c r="G56" s="38">
        <v>0</v>
      </c>
      <c r="H56" s="37" t="s">
        <v>2</v>
      </c>
      <c r="I56" s="38">
        <v>0</v>
      </c>
      <c r="J56" s="37" t="s">
        <v>2</v>
      </c>
      <c r="K56" s="38">
        <v>0</v>
      </c>
      <c r="L56" s="37"/>
      <c r="M56" s="37"/>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row>
    <row r="57" spans="1:114" s="65" customFormat="1" ht="12.75">
      <c r="A57" s="59"/>
      <c r="B57" s="1">
        <v>110396</v>
      </c>
      <c r="C57" s="2" t="s">
        <v>39</v>
      </c>
      <c r="D57" s="3">
        <v>55.01</v>
      </c>
      <c r="E57" s="4">
        <f t="shared" si="4"/>
        <v>0</v>
      </c>
      <c r="F57" s="37">
        <f t="shared" si="5"/>
        <v>0</v>
      </c>
      <c r="G57" s="63" t="s">
        <v>2</v>
      </c>
      <c r="H57" s="38">
        <v>0</v>
      </c>
      <c r="I57" s="37" t="s">
        <v>2</v>
      </c>
      <c r="J57" s="37" t="s">
        <v>2</v>
      </c>
      <c r="K57" s="38">
        <v>0</v>
      </c>
      <c r="L57" s="37" t="s">
        <v>2</v>
      </c>
      <c r="M57" s="37" t="s">
        <v>2</v>
      </c>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59"/>
    </row>
    <row r="58" spans="1:114" s="65" customFormat="1" ht="12.75">
      <c r="A58" s="59"/>
      <c r="B58" s="72">
        <v>111220</v>
      </c>
      <c r="C58" s="73" t="s">
        <v>86</v>
      </c>
      <c r="D58" s="3">
        <v>49</v>
      </c>
      <c r="E58" s="4">
        <f t="shared" si="4"/>
        <v>0</v>
      </c>
      <c r="F58" s="37">
        <f t="shared" si="5"/>
        <v>0</v>
      </c>
      <c r="G58" s="37" t="s">
        <v>2</v>
      </c>
      <c r="H58" s="38">
        <v>0</v>
      </c>
      <c r="I58" s="37" t="s">
        <v>2</v>
      </c>
      <c r="J58" s="37" t="s">
        <v>2</v>
      </c>
      <c r="K58" s="37" t="s">
        <v>2</v>
      </c>
      <c r="L58" s="37" t="s">
        <v>2</v>
      </c>
      <c r="M58" s="37" t="s">
        <v>2</v>
      </c>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59"/>
    </row>
    <row r="59" spans="1:113" s="65" customFormat="1" ht="12.75">
      <c r="A59" s="59"/>
      <c r="B59" s="1">
        <v>100019</v>
      </c>
      <c r="C59" s="2" t="s">
        <v>62</v>
      </c>
      <c r="D59" s="3">
        <v>68.26</v>
      </c>
      <c r="E59" s="4">
        <f t="shared" si="4"/>
        <v>0</v>
      </c>
      <c r="F59" s="37">
        <f t="shared" si="5"/>
        <v>0</v>
      </c>
      <c r="G59" s="38">
        <v>0</v>
      </c>
      <c r="H59" s="63" t="s">
        <v>2</v>
      </c>
      <c r="I59" s="37" t="s">
        <v>2</v>
      </c>
      <c r="J59" s="38">
        <v>0</v>
      </c>
      <c r="K59" s="37" t="s">
        <v>2</v>
      </c>
      <c r="L59" s="37" t="s">
        <v>2</v>
      </c>
      <c r="M59" s="37" t="s">
        <v>2</v>
      </c>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row>
    <row r="60" spans="2:114" s="59" customFormat="1" ht="12.75">
      <c r="B60" s="1">
        <v>100018</v>
      </c>
      <c r="C60" s="5" t="s">
        <v>63</v>
      </c>
      <c r="D60" s="6">
        <v>60.41</v>
      </c>
      <c r="E60" s="4">
        <f t="shared" si="4"/>
        <v>0</v>
      </c>
      <c r="F60" s="37">
        <f t="shared" si="5"/>
        <v>0</v>
      </c>
      <c r="G60" s="37" t="s">
        <v>2</v>
      </c>
      <c r="H60" s="38">
        <v>0</v>
      </c>
      <c r="I60" s="37" t="s">
        <v>2</v>
      </c>
      <c r="J60" s="37" t="s">
        <v>2</v>
      </c>
      <c r="K60" s="37" t="s">
        <v>2</v>
      </c>
      <c r="L60" s="37" t="s">
        <v>2</v>
      </c>
      <c r="M60" s="37" t="s">
        <v>2</v>
      </c>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5"/>
    </row>
    <row r="61" spans="2:113" s="59" customFormat="1" ht="12.75">
      <c r="B61" s="1">
        <v>100034</v>
      </c>
      <c r="C61" s="5" t="s">
        <v>22</v>
      </c>
      <c r="D61" s="3">
        <v>60.92</v>
      </c>
      <c r="E61" s="4">
        <f t="shared" si="4"/>
        <v>0</v>
      </c>
      <c r="F61" s="37">
        <f t="shared" si="5"/>
        <v>0</v>
      </c>
      <c r="G61" s="63" t="s">
        <v>2</v>
      </c>
      <c r="H61" s="38">
        <v>0</v>
      </c>
      <c r="I61" s="37" t="s">
        <v>2</v>
      </c>
      <c r="J61" s="37" t="s">
        <v>2</v>
      </c>
      <c r="K61" s="37" t="s">
        <v>2</v>
      </c>
      <c r="L61" s="38">
        <v>0</v>
      </c>
      <c r="M61" s="37" t="s">
        <v>2</v>
      </c>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row>
    <row r="62" spans="2:13" s="8" customFormat="1" ht="12.75">
      <c r="B62" s="25"/>
      <c r="C62" s="86" t="s">
        <v>15</v>
      </c>
      <c r="D62" s="86"/>
      <c r="E62" s="33">
        <f>SUM(E54:E61)</f>
        <v>0</v>
      </c>
      <c r="F62" s="35"/>
      <c r="G62" s="50"/>
      <c r="H62" s="35"/>
      <c r="I62" s="50"/>
      <c r="J62" s="50"/>
      <c r="K62" s="35"/>
      <c r="L62" s="35"/>
      <c r="M62" s="35"/>
    </row>
    <row r="63" spans="2:13" s="8" customFormat="1" ht="12.75">
      <c r="B63" s="28"/>
      <c r="C63" s="29"/>
      <c r="D63" s="30"/>
      <c r="E63" s="31"/>
      <c r="F63" s="41"/>
      <c r="G63" s="42"/>
      <c r="H63" s="41"/>
      <c r="I63" s="41"/>
      <c r="J63" s="41"/>
      <c r="K63" s="41"/>
      <c r="L63" s="42"/>
      <c r="M63" s="41"/>
    </row>
    <row r="64" spans="2:13" s="51" customFormat="1" ht="13.5">
      <c r="B64" s="43" t="s">
        <v>11</v>
      </c>
      <c r="C64" s="32" t="s">
        <v>59</v>
      </c>
      <c r="D64" s="46" t="s">
        <v>0</v>
      </c>
      <c r="E64" s="47" t="s">
        <v>3</v>
      </c>
      <c r="F64" s="46" t="s">
        <v>1</v>
      </c>
      <c r="G64" s="46" t="s">
        <v>66</v>
      </c>
      <c r="H64" s="46" t="s">
        <v>67</v>
      </c>
      <c r="I64" s="47" t="s">
        <v>68</v>
      </c>
      <c r="J64" s="46" t="s">
        <v>69</v>
      </c>
      <c r="K64" s="46" t="s">
        <v>70</v>
      </c>
      <c r="L64" s="47" t="s">
        <v>71</v>
      </c>
      <c r="M64" s="46" t="s">
        <v>72</v>
      </c>
    </row>
    <row r="65" spans="2:13" s="59" customFormat="1" ht="12.75">
      <c r="B65" s="1">
        <v>100195</v>
      </c>
      <c r="C65" s="5" t="s">
        <v>26</v>
      </c>
      <c r="D65" s="3">
        <v>58.85</v>
      </c>
      <c r="E65" s="4">
        <f>D65*F65</f>
        <v>0</v>
      </c>
      <c r="F65" s="37">
        <f>SUM(G65:M65)</f>
        <v>0</v>
      </c>
      <c r="G65" s="63" t="s">
        <v>2</v>
      </c>
      <c r="H65" s="38">
        <v>0</v>
      </c>
      <c r="I65" s="37" t="s">
        <v>2</v>
      </c>
      <c r="J65" s="37" t="s">
        <v>2</v>
      </c>
      <c r="K65" s="38">
        <v>0</v>
      </c>
      <c r="L65" s="37" t="s">
        <v>2</v>
      </c>
      <c r="M65" s="37" t="s">
        <v>2</v>
      </c>
    </row>
    <row r="66" spans="2:13" s="8" customFormat="1" ht="12.75">
      <c r="B66" s="25"/>
      <c r="C66" s="86" t="s">
        <v>16</v>
      </c>
      <c r="D66" s="86"/>
      <c r="E66" s="33">
        <f>SUM(E65)</f>
        <v>0</v>
      </c>
      <c r="F66" s="35"/>
      <c r="G66" s="50"/>
      <c r="H66" s="35"/>
      <c r="I66" s="50"/>
      <c r="J66" s="50"/>
      <c r="K66" s="35"/>
      <c r="L66" s="35"/>
      <c r="M66" s="35"/>
    </row>
    <row r="67" spans="2:13" s="8" customFormat="1" ht="12.75">
      <c r="B67" s="28"/>
      <c r="C67" s="29"/>
      <c r="D67" s="30"/>
      <c r="E67" s="31"/>
      <c r="F67" s="41"/>
      <c r="G67" s="42"/>
      <c r="H67" s="41"/>
      <c r="I67" s="41"/>
      <c r="J67" s="41"/>
      <c r="K67" s="41"/>
      <c r="L67" s="42"/>
      <c r="M67" s="41"/>
    </row>
    <row r="68" spans="2:13" s="8" customFormat="1" ht="16.5">
      <c r="B68" s="28"/>
      <c r="C68" s="67" t="s">
        <v>19</v>
      </c>
      <c r="D68" s="30"/>
      <c r="E68" s="31"/>
      <c r="F68" s="41"/>
      <c r="G68" s="42"/>
      <c r="H68" s="41"/>
      <c r="I68" s="41"/>
      <c r="J68" s="41"/>
      <c r="K68" s="41"/>
      <c r="L68" s="42"/>
      <c r="M68" s="41"/>
    </row>
    <row r="69" spans="1:13" s="53" customFormat="1" ht="13.5">
      <c r="A69" s="51"/>
      <c r="B69" s="43" t="s">
        <v>11</v>
      </c>
      <c r="C69" s="21" t="s">
        <v>5</v>
      </c>
      <c r="D69" s="44" t="s">
        <v>0</v>
      </c>
      <c r="E69" s="45" t="s">
        <v>3</v>
      </c>
      <c r="F69" s="44" t="s">
        <v>1</v>
      </c>
      <c r="G69" s="46" t="s">
        <v>66</v>
      </c>
      <c r="H69" s="46" t="s">
        <v>67</v>
      </c>
      <c r="I69" s="47" t="s">
        <v>68</v>
      </c>
      <c r="J69" s="46" t="s">
        <v>69</v>
      </c>
      <c r="K69" s="46" t="s">
        <v>70</v>
      </c>
      <c r="L69" s="47" t="s">
        <v>71</v>
      </c>
      <c r="M69" s="46" t="s">
        <v>72</v>
      </c>
    </row>
    <row r="70" spans="2:114" ht="12.75">
      <c r="B70" s="1">
        <v>100098</v>
      </c>
      <c r="C70" s="2" t="s">
        <v>27</v>
      </c>
      <c r="D70" s="3">
        <v>35.2</v>
      </c>
      <c r="E70" s="4">
        <f aca="true" t="shared" si="6" ref="E70:E78">D70*F70</f>
        <v>0</v>
      </c>
      <c r="F70" s="37">
        <f aca="true" t="shared" si="7" ref="F70:F78">SUM(G70:M70)</f>
        <v>0</v>
      </c>
      <c r="G70" s="37" t="s">
        <v>2</v>
      </c>
      <c r="H70" s="38">
        <v>0</v>
      </c>
      <c r="I70" s="37" t="s">
        <v>2</v>
      </c>
      <c r="J70" s="38">
        <v>0</v>
      </c>
      <c r="K70" s="37" t="s">
        <v>2</v>
      </c>
      <c r="L70" s="37" t="s">
        <v>2</v>
      </c>
      <c r="M70" s="37" t="s">
        <v>2</v>
      </c>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row>
    <row r="71" spans="1:114" s="65" customFormat="1" ht="12.75">
      <c r="A71" s="59"/>
      <c r="B71" s="1">
        <v>100101</v>
      </c>
      <c r="C71" s="2" t="s">
        <v>23</v>
      </c>
      <c r="D71" s="3">
        <v>71.54</v>
      </c>
      <c r="E71" s="4">
        <f t="shared" si="6"/>
        <v>0</v>
      </c>
      <c r="F71" s="37">
        <f t="shared" si="7"/>
        <v>0</v>
      </c>
      <c r="G71" s="38">
        <v>0</v>
      </c>
      <c r="H71" s="37" t="s">
        <v>2</v>
      </c>
      <c r="I71" s="37" t="s">
        <v>2</v>
      </c>
      <c r="J71" s="37" t="s">
        <v>2</v>
      </c>
      <c r="K71" s="38">
        <v>0</v>
      </c>
      <c r="L71" s="37" t="s">
        <v>2</v>
      </c>
      <c r="M71" s="37" t="s">
        <v>2</v>
      </c>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row>
    <row r="72" spans="1:114" s="65" customFormat="1" ht="12.75">
      <c r="A72" s="59"/>
      <c r="B72" s="1">
        <v>100117</v>
      </c>
      <c r="C72" s="2" t="s">
        <v>24</v>
      </c>
      <c r="D72" s="3">
        <v>62.1</v>
      </c>
      <c r="E72" s="4">
        <f t="shared" si="6"/>
        <v>0</v>
      </c>
      <c r="F72" s="37">
        <f t="shared" si="7"/>
        <v>0</v>
      </c>
      <c r="G72" s="38">
        <v>0</v>
      </c>
      <c r="H72" s="66" t="s">
        <v>2</v>
      </c>
      <c r="I72" s="37" t="s">
        <v>2</v>
      </c>
      <c r="J72" s="37" t="s">
        <v>2</v>
      </c>
      <c r="K72" s="38">
        <v>0</v>
      </c>
      <c r="L72" s="66" t="s">
        <v>2</v>
      </c>
      <c r="M72" s="37" t="s">
        <v>2</v>
      </c>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row>
    <row r="73" spans="2:114" ht="12.75">
      <c r="B73" s="1">
        <v>110931</v>
      </c>
      <c r="C73" s="2" t="s">
        <v>25</v>
      </c>
      <c r="D73" s="3">
        <v>52.5</v>
      </c>
      <c r="E73" s="4">
        <f t="shared" si="6"/>
        <v>0</v>
      </c>
      <c r="F73" s="37">
        <f t="shared" si="7"/>
        <v>0</v>
      </c>
      <c r="G73" s="38">
        <v>0</v>
      </c>
      <c r="H73" s="1" t="s">
        <v>2</v>
      </c>
      <c r="I73" s="1" t="s">
        <v>2</v>
      </c>
      <c r="J73" s="1" t="s">
        <v>2</v>
      </c>
      <c r="K73" s="38">
        <v>0</v>
      </c>
      <c r="L73" s="1" t="s">
        <v>2</v>
      </c>
      <c r="M73" s="1" t="s">
        <v>2</v>
      </c>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spans="2:114" s="59" customFormat="1" ht="12.75">
      <c r="B74" s="1">
        <v>110921</v>
      </c>
      <c r="C74" s="2" t="s">
        <v>40</v>
      </c>
      <c r="D74" s="3">
        <v>74.22</v>
      </c>
      <c r="E74" s="4">
        <f t="shared" si="6"/>
        <v>0</v>
      </c>
      <c r="F74" s="37">
        <f t="shared" si="7"/>
        <v>0</v>
      </c>
      <c r="G74" s="38">
        <v>0</v>
      </c>
      <c r="H74" s="1" t="s">
        <v>2</v>
      </c>
      <c r="I74" s="66" t="s">
        <v>2</v>
      </c>
      <c r="J74" s="1" t="s">
        <v>2</v>
      </c>
      <c r="K74" s="1" t="s">
        <v>2</v>
      </c>
      <c r="L74" s="38">
        <v>0</v>
      </c>
      <c r="M74" s="1" t="s">
        <v>2</v>
      </c>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row>
    <row r="75" spans="2:114" s="59" customFormat="1" ht="12.75">
      <c r="B75" s="1">
        <v>100121</v>
      </c>
      <c r="C75" s="2" t="s">
        <v>42</v>
      </c>
      <c r="D75" s="3">
        <v>95.45</v>
      </c>
      <c r="E75" s="4">
        <f t="shared" si="6"/>
        <v>0</v>
      </c>
      <c r="F75" s="37">
        <f t="shared" si="7"/>
        <v>0</v>
      </c>
      <c r="G75" s="37" t="s">
        <v>2</v>
      </c>
      <c r="H75" s="38">
        <v>0</v>
      </c>
      <c r="I75" s="66" t="s">
        <v>2</v>
      </c>
      <c r="J75" s="41" t="s">
        <v>2</v>
      </c>
      <c r="K75" s="41" t="s">
        <v>2</v>
      </c>
      <c r="L75" s="37" t="s">
        <v>2</v>
      </c>
      <c r="M75" s="41" t="s">
        <v>2</v>
      </c>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spans="2:114" s="59" customFormat="1" ht="12.75">
      <c r="B76" s="1">
        <v>110554</v>
      </c>
      <c r="C76" s="5" t="s">
        <v>43</v>
      </c>
      <c r="D76" s="6">
        <v>104.88</v>
      </c>
      <c r="E76" s="4">
        <f t="shared" si="6"/>
        <v>0</v>
      </c>
      <c r="F76" s="37">
        <f t="shared" si="7"/>
        <v>0</v>
      </c>
      <c r="G76" s="38">
        <v>0</v>
      </c>
      <c r="H76" s="37" t="s">
        <v>2</v>
      </c>
      <c r="I76" s="37" t="s">
        <v>2</v>
      </c>
      <c r="J76" s="37" t="s">
        <v>2</v>
      </c>
      <c r="K76" s="38">
        <v>0</v>
      </c>
      <c r="L76" s="37" t="s">
        <v>2</v>
      </c>
      <c r="M76" s="37" t="s">
        <v>2</v>
      </c>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row>
    <row r="77" spans="1:114" s="65" customFormat="1" ht="12.75">
      <c r="A77" s="59"/>
      <c r="B77" s="1">
        <v>100125</v>
      </c>
      <c r="C77" s="5" t="s">
        <v>28</v>
      </c>
      <c r="D77" s="6">
        <v>84.5</v>
      </c>
      <c r="E77" s="4">
        <f t="shared" si="6"/>
        <v>0</v>
      </c>
      <c r="F77" s="63">
        <f t="shared" si="7"/>
        <v>0</v>
      </c>
      <c r="G77" s="1" t="s">
        <v>2</v>
      </c>
      <c r="H77" s="38">
        <v>0</v>
      </c>
      <c r="I77" s="37" t="s">
        <v>2</v>
      </c>
      <c r="J77" s="66" t="s">
        <v>2</v>
      </c>
      <c r="K77" s="37" t="s">
        <v>2</v>
      </c>
      <c r="L77" s="41" t="s">
        <v>2</v>
      </c>
      <c r="M77" s="41" t="s">
        <v>2</v>
      </c>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row>
    <row r="78" spans="1:114" s="65" customFormat="1" ht="12.75">
      <c r="A78" s="59"/>
      <c r="B78" s="1">
        <v>110462</v>
      </c>
      <c r="C78" s="5" t="s">
        <v>41</v>
      </c>
      <c r="D78" s="6">
        <v>60.75</v>
      </c>
      <c r="E78" s="4">
        <f t="shared" si="6"/>
        <v>0</v>
      </c>
      <c r="F78" s="37">
        <f t="shared" si="7"/>
        <v>0</v>
      </c>
      <c r="G78" s="38">
        <v>0</v>
      </c>
      <c r="H78" s="37" t="s">
        <v>2</v>
      </c>
      <c r="I78" s="37" t="s">
        <v>2</v>
      </c>
      <c r="J78" s="38">
        <v>0</v>
      </c>
      <c r="K78" s="37" t="s">
        <v>2</v>
      </c>
      <c r="L78" s="37" t="s">
        <v>2</v>
      </c>
      <c r="M78" s="37" t="s">
        <v>2</v>
      </c>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row>
    <row r="79" spans="2:13" s="8" customFormat="1" ht="12.75">
      <c r="B79" s="25"/>
      <c r="C79" s="86" t="s">
        <v>17</v>
      </c>
      <c r="D79" s="86"/>
      <c r="E79" s="33">
        <f>SUM(E70:E78)</f>
        <v>0</v>
      </c>
      <c r="F79" s="35"/>
      <c r="G79" s="50"/>
      <c r="H79" s="35"/>
      <c r="I79" s="50"/>
      <c r="J79" s="50"/>
      <c r="K79" s="35"/>
      <c r="L79" s="35"/>
      <c r="M79" s="35"/>
    </row>
    <row r="80" spans="2:13" s="8" customFormat="1" ht="12.75">
      <c r="B80" s="28"/>
      <c r="C80" s="29"/>
      <c r="D80" s="30"/>
      <c r="E80" s="31"/>
      <c r="F80" s="41"/>
      <c r="G80" s="42"/>
      <c r="H80" s="41"/>
      <c r="I80" s="41"/>
      <c r="J80" s="41"/>
      <c r="K80" s="41"/>
      <c r="L80" s="42"/>
      <c r="M80" s="41"/>
    </row>
    <row r="81" spans="1:114" s="58" customFormat="1" ht="13.5">
      <c r="A81" s="56"/>
      <c r="B81" s="43" t="s">
        <v>11</v>
      </c>
      <c r="C81" s="21" t="s">
        <v>6</v>
      </c>
      <c r="D81" s="44" t="s">
        <v>0</v>
      </c>
      <c r="E81" s="45" t="s">
        <v>3</v>
      </c>
      <c r="F81" s="44" t="s">
        <v>1</v>
      </c>
      <c r="G81" s="46" t="s">
        <v>66</v>
      </c>
      <c r="H81" s="46" t="s">
        <v>67</v>
      </c>
      <c r="I81" s="47" t="s">
        <v>68</v>
      </c>
      <c r="J81" s="46" t="s">
        <v>69</v>
      </c>
      <c r="K81" s="46" t="s">
        <v>70</v>
      </c>
      <c r="L81" s="47" t="s">
        <v>71</v>
      </c>
      <c r="M81" s="46" t="s">
        <v>72</v>
      </c>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row>
    <row r="82" spans="2:114" ht="12.75">
      <c r="B82" s="1">
        <v>110346</v>
      </c>
      <c r="C82" s="5" t="s">
        <v>50</v>
      </c>
      <c r="D82" s="6">
        <v>123.9</v>
      </c>
      <c r="E82" s="4">
        <f>D82*F82</f>
        <v>0</v>
      </c>
      <c r="F82" s="37">
        <f>SUM(G82:M82)</f>
        <v>0</v>
      </c>
      <c r="G82" s="38">
        <v>0</v>
      </c>
      <c r="H82" s="37" t="s">
        <v>2</v>
      </c>
      <c r="I82" s="37" t="s">
        <v>2</v>
      </c>
      <c r="J82" s="37" t="s">
        <v>2</v>
      </c>
      <c r="K82" s="38">
        <v>0</v>
      </c>
      <c r="L82" s="37" t="s">
        <v>2</v>
      </c>
      <c r="M82" s="37" t="s">
        <v>2</v>
      </c>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row>
    <row r="83" spans="1:114" s="65" customFormat="1" ht="12.75">
      <c r="A83" s="59"/>
      <c r="B83" s="1">
        <v>100134</v>
      </c>
      <c r="C83" s="2" t="s">
        <v>51</v>
      </c>
      <c r="D83" s="3">
        <v>151.66</v>
      </c>
      <c r="E83" s="4">
        <f>D83*F83</f>
        <v>0</v>
      </c>
      <c r="F83" s="37">
        <f>SUM(G83:M83)</f>
        <v>0</v>
      </c>
      <c r="G83" s="37" t="s">
        <v>2</v>
      </c>
      <c r="H83" s="38">
        <v>0</v>
      </c>
      <c r="I83" s="37" t="s">
        <v>2</v>
      </c>
      <c r="J83" s="37" t="s">
        <v>2</v>
      </c>
      <c r="K83" s="38">
        <v>0</v>
      </c>
      <c r="L83" s="37" t="s">
        <v>2</v>
      </c>
      <c r="M83" s="37" t="s">
        <v>2</v>
      </c>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row>
    <row r="84" spans="2:114" s="59" customFormat="1" ht="12.75">
      <c r="B84" s="1">
        <v>100158</v>
      </c>
      <c r="C84" s="5" t="s">
        <v>52</v>
      </c>
      <c r="D84" s="6">
        <v>108.96</v>
      </c>
      <c r="E84" s="4">
        <f>D84*F84</f>
        <v>0</v>
      </c>
      <c r="F84" s="37">
        <f>SUM(G84:M84)</f>
        <v>0</v>
      </c>
      <c r="G84" s="38">
        <v>0</v>
      </c>
      <c r="H84" s="66" t="s">
        <v>2</v>
      </c>
      <c r="I84" s="38">
        <v>0</v>
      </c>
      <c r="J84" s="66" t="s">
        <v>2</v>
      </c>
      <c r="K84" s="38">
        <v>0</v>
      </c>
      <c r="L84" s="66"/>
      <c r="M84" s="37" t="s">
        <v>2</v>
      </c>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row>
    <row r="85" spans="1:114" s="65" customFormat="1" ht="12.75">
      <c r="A85" s="59"/>
      <c r="B85" s="1">
        <v>110711</v>
      </c>
      <c r="C85" s="71" t="s">
        <v>53</v>
      </c>
      <c r="D85" s="22">
        <v>183.73</v>
      </c>
      <c r="E85" s="4">
        <f>D85*F85</f>
        <v>0</v>
      </c>
      <c r="F85" s="37">
        <f>SUM(G85:M85)</f>
        <v>0</v>
      </c>
      <c r="G85" s="1" t="s">
        <v>2</v>
      </c>
      <c r="H85" s="38">
        <v>0</v>
      </c>
      <c r="I85" s="37" t="s">
        <v>2</v>
      </c>
      <c r="J85" s="37" t="s">
        <v>2</v>
      </c>
      <c r="K85" s="37" t="s">
        <v>2</v>
      </c>
      <c r="L85" s="37" t="s">
        <v>2</v>
      </c>
      <c r="M85" s="37" t="s">
        <v>2</v>
      </c>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row>
    <row r="86" spans="1:114" s="65" customFormat="1" ht="12.75">
      <c r="A86" s="59"/>
      <c r="B86" s="1">
        <v>110348</v>
      </c>
      <c r="C86" s="5" t="s">
        <v>54</v>
      </c>
      <c r="D86" s="6">
        <v>96.43</v>
      </c>
      <c r="E86" s="4">
        <f>D86*F86</f>
        <v>0</v>
      </c>
      <c r="F86" s="37">
        <f>SUM(G86:M86)</f>
        <v>0</v>
      </c>
      <c r="G86" s="37" t="s">
        <v>2</v>
      </c>
      <c r="H86" s="38">
        <v>0</v>
      </c>
      <c r="I86" s="37" t="s">
        <v>2</v>
      </c>
      <c r="J86" s="38">
        <v>0</v>
      </c>
      <c r="K86" s="37" t="s">
        <v>2</v>
      </c>
      <c r="L86" s="37" t="s">
        <v>2</v>
      </c>
      <c r="M86" s="37" t="s">
        <v>2</v>
      </c>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row>
    <row r="87" spans="2:13" s="8" customFormat="1" ht="12.75">
      <c r="B87" s="25"/>
      <c r="C87" s="86" t="s">
        <v>18</v>
      </c>
      <c r="D87" s="86"/>
      <c r="E87" s="33">
        <f>SUM(E82:E86)</f>
        <v>0</v>
      </c>
      <c r="F87" s="35"/>
      <c r="G87" s="50"/>
      <c r="H87" s="35"/>
      <c r="I87" s="50"/>
      <c r="J87" s="50"/>
      <c r="K87" s="35"/>
      <c r="L87" s="35"/>
      <c r="M87" s="35"/>
    </row>
    <row r="88" spans="2:13" s="8" customFormat="1" ht="12.75">
      <c r="B88" s="25"/>
      <c r="C88" s="83"/>
      <c r="D88" s="84"/>
      <c r="E88" s="85"/>
      <c r="F88" s="41"/>
      <c r="G88" s="50"/>
      <c r="H88" s="35"/>
      <c r="I88" s="50"/>
      <c r="J88" s="50"/>
      <c r="K88" s="35"/>
      <c r="L88" s="35"/>
      <c r="M88" s="35"/>
    </row>
    <row r="89" spans="2:13" s="8" customFormat="1" ht="13.5">
      <c r="B89" s="43" t="s">
        <v>11</v>
      </c>
      <c r="C89" s="32" t="s">
        <v>74</v>
      </c>
      <c r="D89" s="46" t="s">
        <v>0</v>
      </c>
      <c r="E89" s="47" t="s">
        <v>3</v>
      </c>
      <c r="F89" s="46" t="s">
        <v>1</v>
      </c>
      <c r="G89" s="46" t="s">
        <v>66</v>
      </c>
      <c r="H89" s="46" t="s">
        <v>67</v>
      </c>
      <c r="I89" s="47" t="s">
        <v>68</v>
      </c>
      <c r="J89" s="46" t="s">
        <v>69</v>
      </c>
      <c r="K89" s="46" t="s">
        <v>70</v>
      </c>
      <c r="L89" s="47" t="s">
        <v>71</v>
      </c>
      <c r="M89" s="46" t="s">
        <v>72</v>
      </c>
    </row>
    <row r="90" spans="2:13" s="8" customFormat="1" ht="12.75">
      <c r="B90" s="80">
        <v>100935</v>
      </c>
      <c r="C90" s="82" t="s">
        <v>75</v>
      </c>
      <c r="D90" s="3">
        <v>57.8</v>
      </c>
      <c r="E90" s="4">
        <f>D90*F90</f>
        <v>0</v>
      </c>
      <c r="F90" s="37">
        <f>SUM(G90:M90)</f>
        <v>0</v>
      </c>
      <c r="G90" s="63" t="s">
        <v>2</v>
      </c>
      <c r="H90" s="38">
        <v>0</v>
      </c>
      <c r="I90" s="37" t="s">
        <v>2</v>
      </c>
      <c r="J90" s="37" t="s">
        <v>2</v>
      </c>
      <c r="K90" s="37" t="s">
        <v>2</v>
      </c>
      <c r="L90" s="37" t="s">
        <v>2</v>
      </c>
      <c r="M90" s="37" t="s">
        <v>2</v>
      </c>
    </row>
    <row r="91" spans="2:13" s="8" customFormat="1" ht="12.75">
      <c r="B91" s="25"/>
      <c r="C91" s="86" t="s">
        <v>76</v>
      </c>
      <c r="D91" s="86"/>
      <c r="E91" s="33">
        <f>SUM(E90)</f>
        <v>0</v>
      </c>
      <c r="F91" s="35"/>
      <c r="G91" s="50"/>
      <c r="H91" s="35"/>
      <c r="I91" s="50"/>
      <c r="J91" s="50"/>
      <c r="K91" s="35"/>
      <c r="L91" s="35"/>
      <c r="M91" s="35"/>
    </row>
    <row r="92" spans="2:13" s="8" customFormat="1" ht="12.75">
      <c r="B92" s="28"/>
      <c r="C92" s="29"/>
      <c r="D92" s="30"/>
      <c r="E92" s="31"/>
      <c r="F92" s="41"/>
      <c r="G92" s="42"/>
      <c r="H92" s="41"/>
      <c r="I92" s="41"/>
      <c r="J92" s="41"/>
      <c r="K92" s="41"/>
      <c r="L92" s="42"/>
      <c r="M92" s="41"/>
    </row>
    <row r="93" spans="3:13" s="8" customFormat="1" ht="12.75" customHeight="1">
      <c r="C93" s="90" t="s">
        <v>90</v>
      </c>
      <c r="D93" s="92" t="s">
        <v>93</v>
      </c>
      <c r="E93" s="92"/>
      <c r="F93" s="92"/>
      <c r="G93" s="92"/>
      <c r="H93" s="92"/>
      <c r="I93" s="92"/>
      <c r="J93" s="89"/>
      <c r="K93" s="89"/>
      <c r="L93" s="89"/>
      <c r="M93" s="89"/>
    </row>
    <row r="94" spans="2:13" s="8" customFormat="1" ht="12.75">
      <c r="B94" s="89"/>
      <c r="C94" s="89"/>
      <c r="D94" s="89"/>
      <c r="E94" s="89"/>
      <c r="F94" s="89"/>
      <c r="G94" s="89"/>
      <c r="H94" s="89"/>
      <c r="I94" s="89"/>
      <c r="J94" s="89"/>
      <c r="K94" s="89"/>
      <c r="L94" s="89"/>
      <c r="M94" s="89"/>
    </row>
    <row r="95" spans="2:13" s="8" customFormat="1" ht="12.75">
      <c r="B95" s="91" t="s">
        <v>91</v>
      </c>
      <c r="C95" s="91"/>
      <c r="D95" s="91"/>
      <c r="E95" s="91"/>
      <c r="F95" s="91"/>
      <c r="G95" s="91"/>
      <c r="H95" s="93" t="s">
        <v>92</v>
      </c>
      <c r="I95" s="93"/>
      <c r="J95" s="93"/>
      <c r="K95" s="93"/>
      <c r="L95" s="93"/>
      <c r="M95" s="93"/>
    </row>
    <row r="96" spans="2:13" s="8" customFormat="1" ht="12.75">
      <c r="B96" s="89"/>
      <c r="C96" s="89"/>
      <c r="D96" s="89"/>
      <c r="E96" s="89"/>
      <c r="F96" s="89"/>
      <c r="G96" s="89"/>
      <c r="H96" s="89"/>
      <c r="I96" s="89"/>
      <c r="J96" s="89"/>
      <c r="K96" s="89"/>
      <c r="L96" s="89"/>
      <c r="M96" s="89"/>
    </row>
    <row r="97" spans="1:13" s="75" customFormat="1" ht="12.75">
      <c r="A97" s="8"/>
      <c r="B97" s="74"/>
      <c r="F97" s="76"/>
      <c r="G97" s="76"/>
      <c r="H97" s="76"/>
      <c r="I97" s="76"/>
      <c r="J97" s="76"/>
      <c r="K97" s="76"/>
      <c r="L97" s="76"/>
      <c r="M97" s="76"/>
    </row>
    <row r="98" spans="1:13" s="75" customFormat="1" ht="12.75">
      <c r="A98" s="8"/>
      <c r="B98" s="74"/>
      <c r="F98" s="76"/>
      <c r="G98" s="76"/>
      <c r="H98" s="76"/>
      <c r="I98" s="76"/>
      <c r="J98" s="76"/>
      <c r="K98" s="76"/>
      <c r="L98" s="76"/>
      <c r="M98" s="76"/>
    </row>
  </sheetData>
  <sheetProtection password="CCB6" sheet="1" selectLockedCells="1"/>
  <mergeCells count="14">
    <mergeCell ref="C66:D66"/>
    <mergeCell ref="C62:D62"/>
    <mergeCell ref="D93:I93"/>
    <mergeCell ref="H95:M95"/>
    <mergeCell ref="B95:G95"/>
    <mergeCell ref="C51:D51"/>
    <mergeCell ref="C45:D45"/>
    <mergeCell ref="C32:D32"/>
    <mergeCell ref="C91:D91"/>
    <mergeCell ref="C11:D11"/>
    <mergeCell ref="B13:D13"/>
    <mergeCell ref="B15:D15"/>
    <mergeCell ref="C79:D79"/>
    <mergeCell ref="C87:D87"/>
  </mergeCells>
  <hyperlinks>
    <hyperlink ref="H95:M95" r:id="rId1" display="https://portal.ct.gov/SDE/Nutrition/Food-Distribution-Program-USDA-Foods."/>
    <hyperlink ref="D93" r:id="rId2" display="https://portal.ct.gov/-/media/SDE/Nutrition/FDP/DirectDeliveryUSDAFoods.xls"/>
  </hyperlinks>
  <printOptions gridLines="1"/>
  <pageMargins left="0.25" right="0.25" top="0.25" bottom="0.5" header="0.25" footer="0.25"/>
  <pageSetup horizontalDpi="600" verticalDpi="600" orientation="landscape" paperSize="5" r:id="rId3"/>
  <headerFooter alignWithMargins="0">
    <oddHeader>&amp;C&amp;"Arial Narrow,Bold"&amp;12Worksheet for Calculating Direct Delivery of USDA Foods (Brown Box)</oddHeader>
    <oddFooter>&amp;C&amp;"Arial Narrow,Regular"
Connecticut State Department of Education • February 2019&amp;R&amp;P of &amp;N</oddFooter>
  </headerFooter>
  <rowBreaks count="2" manualBreakCount="2">
    <brk id="45"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Hubeny, Linda</dc:creator>
  <cp:keywords/>
  <dc:description/>
  <cp:lastModifiedBy>Fiore, Susan</cp:lastModifiedBy>
  <cp:lastPrinted>2019-02-04T15:57:45Z</cp:lastPrinted>
  <dcterms:created xsi:type="dcterms:W3CDTF">2004-04-05T10:53:05Z</dcterms:created>
  <dcterms:modified xsi:type="dcterms:W3CDTF">2020-01-23T12:05:50Z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