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92" windowWidth="15180" windowHeight="8820" activeTab="0"/>
  </bookViews>
  <sheets>
    <sheet name="MBR1415" sheetId="1" r:id="rId1"/>
  </sheets>
  <definedNames>
    <definedName name="_xlnm.Print_Area" localSheetId="0">'MBR1415'!$A$13:$J$174</definedName>
    <definedName name="_xlnm.Print_Titles" localSheetId="0">'MBR1415'!$1:$12</definedName>
  </definedNames>
  <calcPr fullCalcOnLoad="1"/>
</workbook>
</file>

<file path=xl/sharedStrings.xml><?xml version="1.0" encoding="utf-8"?>
<sst xmlns="http://schemas.openxmlformats.org/spreadsheetml/2006/main" count="240" uniqueCount="199">
  <si>
    <t>(1)</t>
  </si>
  <si>
    <t>(2)</t>
  </si>
  <si>
    <t>(3)</t>
  </si>
  <si>
    <t>Base MBR</t>
  </si>
  <si>
    <t>Preliminary</t>
  </si>
  <si>
    <t>Initial Amount</t>
  </si>
  <si>
    <t>*</t>
  </si>
  <si>
    <t xml:space="preserve">(Sum of Cols 1 </t>
  </si>
  <si>
    <t>and 2)</t>
  </si>
  <si>
    <t>(4)</t>
  </si>
  <si>
    <t>Maximum</t>
  </si>
  <si>
    <t>Deduction</t>
  </si>
  <si>
    <t>for Increased</t>
  </si>
  <si>
    <t>Efficiencies</t>
  </si>
  <si>
    <t>(Col 1 x 0.005)</t>
  </si>
  <si>
    <t>(5)</t>
  </si>
  <si>
    <t>Unadjusted</t>
  </si>
  <si>
    <t>Resident</t>
  </si>
  <si>
    <t>Student</t>
  </si>
  <si>
    <t xml:space="preserve">Andover         </t>
  </si>
  <si>
    <t xml:space="preserve">Ansonia         </t>
  </si>
  <si>
    <t xml:space="preserve">Ashford         </t>
  </si>
  <si>
    <t xml:space="preserve">Avon            </t>
  </si>
  <si>
    <t xml:space="preserve">Barkhamsted     </t>
  </si>
  <si>
    <t xml:space="preserve">Berlin          </t>
  </si>
  <si>
    <t xml:space="preserve">Bethany         </t>
  </si>
  <si>
    <t xml:space="preserve">Bethel          </t>
  </si>
  <si>
    <t xml:space="preserve">Bloomfield      </t>
  </si>
  <si>
    <t xml:space="preserve">Bolton          </t>
  </si>
  <si>
    <t xml:space="preserve">Bozrah          </t>
  </si>
  <si>
    <t xml:space="preserve">Branford        </t>
  </si>
  <si>
    <t xml:space="preserve">Bridgeport      </t>
  </si>
  <si>
    <t xml:space="preserve">Bristol         </t>
  </si>
  <si>
    <t xml:space="preserve">Brookfield      </t>
  </si>
  <si>
    <t xml:space="preserve">Brooklyn        </t>
  </si>
  <si>
    <t xml:space="preserve">Canaan          </t>
  </si>
  <si>
    <t xml:space="preserve">Canterbury      </t>
  </si>
  <si>
    <t xml:space="preserve">Canton          </t>
  </si>
  <si>
    <t xml:space="preserve">Chaplin         </t>
  </si>
  <si>
    <t xml:space="preserve">Cheshire        </t>
  </si>
  <si>
    <t xml:space="preserve">Chester         </t>
  </si>
  <si>
    <t xml:space="preserve">Clinton         </t>
  </si>
  <si>
    <t xml:space="preserve">Colchester      </t>
  </si>
  <si>
    <t xml:space="preserve">Colebrook       </t>
  </si>
  <si>
    <t xml:space="preserve">Columbia        </t>
  </si>
  <si>
    <t xml:space="preserve">Cornwall        </t>
  </si>
  <si>
    <t xml:space="preserve">Coventry        </t>
  </si>
  <si>
    <t xml:space="preserve">Cromwell        </t>
  </si>
  <si>
    <t xml:space="preserve">Danbury         </t>
  </si>
  <si>
    <t xml:space="preserve">Darien          </t>
  </si>
  <si>
    <t xml:space="preserve">Deep River      </t>
  </si>
  <si>
    <t xml:space="preserve">Derby           </t>
  </si>
  <si>
    <t xml:space="preserve">Eastford        </t>
  </si>
  <si>
    <t xml:space="preserve">East Granby     </t>
  </si>
  <si>
    <t xml:space="preserve">East Haddam     </t>
  </si>
  <si>
    <t xml:space="preserve">East Hampton    </t>
  </si>
  <si>
    <t xml:space="preserve">East Hartford   </t>
  </si>
  <si>
    <t xml:space="preserve">East Haven      </t>
  </si>
  <si>
    <t xml:space="preserve">East Lyme       </t>
  </si>
  <si>
    <t xml:space="preserve">Easton          </t>
  </si>
  <si>
    <t xml:space="preserve">East Windsor    </t>
  </si>
  <si>
    <t xml:space="preserve">Ellington       </t>
  </si>
  <si>
    <t xml:space="preserve">Enfield         </t>
  </si>
  <si>
    <t xml:space="preserve">Essex           </t>
  </si>
  <si>
    <t xml:space="preserve">Fairfield       </t>
  </si>
  <si>
    <t xml:space="preserve">Farmington      </t>
  </si>
  <si>
    <t xml:space="preserve">Franklin        </t>
  </si>
  <si>
    <t xml:space="preserve">Glastonbury     </t>
  </si>
  <si>
    <t xml:space="preserve">Granby          </t>
  </si>
  <si>
    <t xml:space="preserve">Greenwich       </t>
  </si>
  <si>
    <t xml:space="preserve">Griswold        </t>
  </si>
  <si>
    <t xml:space="preserve">Groton          </t>
  </si>
  <si>
    <t xml:space="preserve">Guilford        </t>
  </si>
  <si>
    <t xml:space="preserve">Hamden          </t>
  </si>
  <si>
    <t xml:space="preserve">Hampton         </t>
  </si>
  <si>
    <t xml:space="preserve">Hartford        </t>
  </si>
  <si>
    <t xml:space="preserve">Hartland        </t>
  </si>
  <si>
    <t xml:space="preserve">Hebron          </t>
  </si>
  <si>
    <t xml:space="preserve">Kent            </t>
  </si>
  <si>
    <t xml:space="preserve">Killingly       </t>
  </si>
  <si>
    <t xml:space="preserve">Lebanon         </t>
  </si>
  <si>
    <t xml:space="preserve">Ledyard         </t>
  </si>
  <si>
    <t xml:space="preserve">Lisbon          </t>
  </si>
  <si>
    <t xml:space="preserve">Litchfield      </t>
  </si>
  <si>
    <t xml:space="preserve">Madison         </t>
  </si>
  <si>
    <t xml:space="preserve">Manchester      </t>
  </si>
  <si>
    <t xml:space="preserve">Mansfield       </t>
  </si>
  <si>
    <t xml:space="preserve">Marlborough     </t>
  </si>
  <si>
    <t xml:space="preserve">Meriden         </t>
  </si>
  <si>
    <t xml:space="preserve">Middletown      </t>
  </si>
  <si>
    <t xml:space="preserve">Milford         </t>
  </si>
  <si>
    <t xml:space="preserve">Monroe          </t>
  </si>
  <si>
    <t xml:space="preserve">Montville       </t>
  </si>
  <si>
    <t xml:space="preserve">Naugatuck       </t>
  </si>
  <si>
    <t xml:space="preserve">New Britain     </t>
  </si>
  <si>
    <t xml:space="preserve">New Canaan      </t>
  </si>
  <si>
    <t xml:space="preserve">New Fairfield   </t>
  </si>
  <si>
    <t xml:space="preserve">New Hartford    </t>
  </si>
  <si>
    <t xml:space="preserve">New Haven       </t>
  </si>
  <si>
    <t xml:space="preserve">Newington       </t>
  </si>
  <si>
    <t xml:space="preserve">New London      </t>
  </si>
  <si>
    <t xml:space="preserve">New Milford     </t>
  </si>
  <si>
    <t xml:space="preserve">Newtown         </t>
  </si>
  <si>
    <t xml:space="preserve">Norfolk         </t>
  </si>
  <si>
    <t xml:space="preserve">North Branford  </t>
  </si>
  <si>
    <t xml:space="preserve">North Canaan    </t>
  </si>
  <si>
    <t xml:space="preserve">North Haven     </t>
  </si>
  <si>
    <t>North Stonington</t>
  </si>
  <si>
    <t xml:space="preserve">Norwalk         </t>
  </si>
  <si>
    <t xml:space="preserve">Norwich         </t>
  </si>
  <si>
    <t xml:space="preserve">Old Saybrook    </t>
  </si>
  <si>
    <t xml:space="preserve">Orange          </t>
  </si>
  <si>
    <t xml:space="preserve">Oxford          </t>
  </si>
  <si>
    <t xml:space="preserve">Plainfield      </t>
  </si>
  <si>
    <t xml:space="preserve">Plainville      </t>
  </si>
  <si>
    <t xml:space="preserve">Plymouth        </t>
  </si>
  <si>
    <t xml:space="preserve">Pomfret         </t>
  </si>
  <si>
    <t xml:space="preserve">Portland        </t>
  </si>
  <si>
    <t xml:space="preserve">Preston         </t>
  </si>
  <si>
    <t xml:space="preserve">Putnam          </t>
  </si>
  <si>
    <t xml:space="preserve">Redding         </t>
  </si>
  <si>
    <t xml:space="preserve">Ridgefield      </t>
  </si>
  <si>
    <t xml:space="preserve">Rocky Hill      </t>
  </si>
  <si>
    <t xml:space="preserve">Salem           </t>
  </si>
  <si>
    <t xml:space="preserve">Salisbury       </t>
  </si>
  <si>
    <t xml:space="preserve">Scotland        </t>
  </si>
  <si>
    <t xml:space="preserve">Seymour         </t>
  </si>
  <si>
    <t xml:space="preserve">Sharon          </t>
  </si>
  <si>
    <t xml:space="preserve">Shelton         </t>
  </si>
  <si>
    <t xml:space="preserve">Sherman         </t>
  </si>
  <si>
    <t xml:space="preserve">Simsbury        </t>
  </si>
  <si>
    <t xml:space="preserve">Somers          </t>
  </si>
  <si>
    <t xml:space="preserve">Southington     </t>
  </si>
  <si>
    <t xml:space="preserve">South Windsor   </t>
  </si>
  <si>
    <t xml:space="preserve">Sprague         </t>
  </si>
  <si>
    <t xml:space="preserve">Stafford        </t>
  </si>
  <si>
    <t xml:space="preserve">Stamford        </t>
  </si>
  <si>
    <t xml:space="preserve">Sterling        </t>
  </si>
  <si>
    <t xml:space="preserve">Stonington      </t>
  </si>
  <si>
    <t xml:space="preserve">Stratford       </t>
  </si>
  <si>
    <t xml:space="preserve">Suffield        </t>
  </si>
  <si>
    <t xml:space="preserve">Thomaston       </t>
  </si>
  <si>
    <t xml:space="preserve">Thompson        </t>
  </si>
  <si>
    <t xml:space="preserve">Tolland         </t>
  </si>
  <si>
    <t xml:space="preserve">Torrington      </t>
  </si>
  <si>
    <t xml:space="preserve">Trumbull        </t>
  </si>
  <si>
    <t xml:space="preserve">Union           </t>
  </si>
  <si>
    <t xml:space="preserve">Vernon          </t>
  </si>
  <si>
    <t xml:space="preserve">Voluntown       </t>
  </si>
  <si>
    <t xml:space="preserve">Wallingford     </t>
  </si>
  <si>
    <t xml:space="preserve">Waterbury       </t>
  </si>
  <si>
    <t xml:space="preserve">Waterford       </t>
  </si>
  <si>
    <t xml:space="preserve">Watertown       </t>
  </si>
  <si>
    <t xml:space="preserve">Westbrook       </t>
  </si>
  <si>
    <t xml:space="preserve">West Hartford   </t>
  </si>
  <si>
    <t xml:space="preserve">West Haven      </t>
  </si>
  <si>
    <t xml:space="preserve">Weston          </t>
  </si>
  <si>
    <t xml:space="preserve">Westport        </t>
  </si>
  <si>
    <t xml:space="preserve">Wethersfield    </t>
  </si>
  <si>
    <t xml:space="preserve">Willington      </t>
  </si>
  <si>
    <t xml:space="preserve">Wilton          </t>
  </si>
  <si>
    <t xml:space="preserve">Winchester      </t>
  </si>
  <si>
    <t xml:space="preserve">Windham         </t>
  </si>
  <si>
    <t xml:space="preserve">Windsor         </t>
  </si>
  <si>
    <t xml:space="preserve">Windsor Locks   </t>
  </si>
  <si>
    <t xml:space="preserve">Wolcott         </t>
  </si>
  <si>
    <t xml:space="preserve">Woodbridge      </t>
  </si>
  <si>
    <t xml:space="preserve">Woodstock       </t>
  </si>
  <si>
    <t xml:space="preserve">District No. 6  </t>
  </si>
  <si>
    <t xml:space="preserve">District No. 10 </t>
  </si>
  <si>
    <t xml:space="preserve">District No. 12 </t>
  </si>
  <si>
    <t xml:space="preserve">District No. 13 </t>
  </si>
  <si>
    <t xml:space="preserve">District No. 14 </t>
  </si>
  <si>
    <t xml:space="preserve">District No. 15 </t>
  </si>
  <si>
    <t xml:space="preserve">District No. 16 </t>
  </si>
  <si>
    <t xml:space="preserve">District No. 17 </t>
  </si>
  <si>
    <t xml:space="preserve">District No. 18 </t>
  </si>
  <si>
    <t>(6)</t>
  </si>
  <si>
    <t xml:space="preserve">(Lower of </t>
  </si>
  <si>
    <t>Col 4 or 5)</t>
  </si>
  <si>
    <t>(7)</t>
  </si>
  <si>
    <t>Designated</t>
  </si>
  <si>
    <t>High</t>
  </si>
  <si>
    <t>School</t>
  </si>
  <si>
    <t>Attachment 2</t>
  </si>
  <si>
    <t>-------------------------  Exempt  ---------------------------</t>
  </si>
  <si>
    <t>ECS Increase</t>
  </si>
  <si>
    <t>for Non-</t>
  </si>
  <si>
    <t>Districts</t>
  </si>
  <si>
    <t xml:space="preserve">Alliance </t>
  </si>
  <si>
    <t>MBR Reduction Options and Districts Exempt from MBR Reductions</t>
  </si>
  <si>
    <t>(8)</t>
  </si>
  <si>
    <t>Preliminary 2014-15 Base Minimum Budget Requirement (MBR),</t>
  </si>
  <si>
    <t xml:space="preserve">2014-15 </t>
  </si>
  <si>
    <t>In accordance with statute, the 2014-15 initial amount is predicated on the 2013-14 appropriation(s) and regional assessment.</t>
  </si>
  <si>
    <t xml:space="preserve">This information supplied by the districts to calculate their 2013-14 MBR and will be updated based on the 2014-15 MBR collection. </t>
  </si>
  <si>
    <t>Local</t>
  </si>
  <si>
    <t>Funding</t>
  </si>
  <si>
    <t>Increase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</si>
</sst>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 horizontal="center"/>
    </xf>
    <xf numFmtId="41" fontId="37" fillId="0" borderId="10" xfId="0" applyNumberFormat="1" applyFont="1" applyBorder="1" applyAlignment="1">
      <alignment/>
    </xf>
    <xf numFmtId="0" fontId="37" fillId="0" borderId="0" xfId="0" applyFont="1" applyAlignment="1" quotePrefix="1">
      <alignment horizontal="right"/>
    </xf>
    <xf numFmtId="0" fontId="37" fillId="0" borderId="0" xfId="0" applyFont="1" applyAlignment="1">
      <alignment horizontal="center"/>
    </xf>
    <xf numFmtId="167" fontId="37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7" fontId="37" fillId="0" borderId="10" xfId="42" applyNumberFormat="1" applyFont="1" applyBorder="1" applyAlignment="1">
      <alignment/>
    </xf>
    <xf numFmtId="167" fontId="37" fillId="0" borderId="0" xfId="0" applyNumberFormat="1" applyFont="1" applyAlignment="1">
      <alignment/>
    </xf>
    <xf numFmtId="167" fontId="37" fillId="0" borderId="0" xfId="42" applyNumberFormat="1" applyFont="1" applyAlignment="1" quotePrefix="1">
      <alignment horizontal="center"/>
    </xf>
    <xf numFmtId="167" fontId="37" fillId="0" borderId="0" xfId="42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8" fillId="0" borderId="0" xfId="42" applyNumberFormat="1" applyFont="1" applyAlignment="1" quotePrefix="1">
      <alignment horizontal="center"/>
    </xf>
    <xf numFmtId="167" fontId="38" fillId="0" borderId="0" xfId="42" applyNumberFormat="1" applyFont="1" applyAlignment="1">
      <alignment horizontal="center"/>
    </xf>
    <xf numFmtId="41" fontId="38" fillId="0" borderId="0" xfId="0" applyNumberFormat="1" applyFont="1" applyAlignment="1" quotePrefix="1">
      <alignment horizontal="center"/>
    </xf>
    <xf numFmtId="41" fontId="38" fillId="0" borderId="0" xfId="0" applyNumberFormat="1" applyFont="1" applyAlignment="1">
      <alignment horizontal="center"/>
    </xf>
    <xf numFmtId="167" fontId="39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63">
      <selection activeCell="G178" sqref="G178"/>
    </sheetView>
  </sheetViews>
  <sheetFormatPr defaultColWidth="9.140625" defaultRowHeight="15"/>
  <cols>
    <col min="1" max="1" width="4.00390625" style="1" bestFit="1" customWidth="1"/>
    <col min="2" max="2" width="15.00390625" style="1" bestFit="1" customWidth="1"/>
    <col min="3" max="3" width="15.28125" style="1" customWidth="1"/>
    <col min="4" max="4" width="13.421875" style="1" customWidth="1"/>
    <col min="5" max="5" width="16.7109375" style="1" bestFit="1" customWidth="1"/>
    <col min="6" max="8" width="14.140625" style="1" bestFit="1" customWidth="1"/>
    <col min="9" max="9" width="11.421875" style="1" bestFit="1" customWidth="1"/>
    <col min="10" max="10" width="12.8515625" style="6" customWidth="1"/>
    <col min="11" max="12" width="15.421875" style="1" customWidth="1"/>
    <col min="13" max="13" width="11.7109375" style="1" customWidth="1"/>
    <col min="14" max="16384" width="8.8515625" style="1" customWidth="1"/>
  </cols>
  <sheetData>
    <row r="1" spans="1:9" ht="12.75">
      <c r="A1" s="12" t="s">
        <v>184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192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 t="s">
        <v>190</v>
      </c>
      <c r="B3" s="12"/>
      <c r="C3" s="12"/>
      <c r="D3" s="12"/>
      <c r="E3" s="12"/>
      <c r="F3" s="12"/>
      <c r="G3" s="12"/>
      <c r="H3" s="12"/>
      <c r="I3" s="12"/>
    </row>
    <row r="5" spans="3:10" ht="12.75">
      <c r="C5" s="2" t="s">
        <v>0</v>
      </c>
      <c r="D5" s="2" t="s">
        <v>1</v>
      </c>
      <c r="E5" s="2" t="s">
        <v>2</v>
      </c>
      <c r="F5" s="2" t="s">
        <v>9</v>
      </c>
      <c r="G5" s="2" t="s">
        <v>15</v>
      </c>
      <c r="H5" s="2" t="s">
        <v>177</v>
      </c>
      <c r="I5" s="2" t="s">
        <v>180</v>
      </c>
      <c r="J5" s="10" t="s">
        <v>191</v>
      </c>
    </row>
    <row r="6" ht="12.75">
      <c r="H6" s="5" t="s">
        <v>10</v>
      </c>
    </row>
    <row r="7" spans="4:9" ht="12.75">
      <c r="D7" s="5" t="s">
        <v>193</v>
      </c>
      <c r="E7" s="5" t="s">
        <v>4</v>
      </c>
      <c r="F7" s="5" t="s">
        <v>10</v>
      </c>
      <c r="H7" s="5" t="s">
        <v>17</v>
      </c>
      <c r="I7" s="5" t="s">
        <v>10</v>
      </c>
    </row>
    <row r="8" spans="3:10" ht="12.75">
      <c r="C8" s="5" t="s">
        <v>4</v>
      </c>
      <c r="D8" s="5" t="s">
        <v>186</v>
      </c>
      <c r="E8" s="5" t="s">
        <v>193</v>
      </c>
      <c r="F8" s="5" t="s">
        <v>11</v>
      </c>
      <c r="G8" s="5" t="s">
        <v>16</v>
      </c>
      <c r="H8" s="5" t="s">
        <v>18</v>
      </c>
      <c r="I8" s="5" t="s">
        <v>181</v>
      </c>
      <c r="J8" s="10" t="s">
        <v>4</v>
      </c>
    </row>
    <row r="9" spans="3:10" ht="12.75">
      <c r="C9" s="5" t="s">
        <v>193</v>
      </c>
      <c r="D9" s="5" t="s">
        <v>187</v>
      </c>
      <c r="E9" s="5" t="s">
        <v>3</v>
      </c>
      <c r="F9" s="5" t="s">
        <v>12</v>
      </c>
      <c r="G9" s="5" t="s">
        <v>17</v>
      </c>
      <c r="H9" s="5" t="s">
        <v>11</v>
      </c>
      <c r="I9" s="5" t="s">
        <v>182</v>
      </c>
      <c r="J9" s="11" t="s">
        <v>196</v>
      </c>
    </row>
    <row r="10" spans="3:10" ht="12.75">
      <c r="C10" s="5" t="s">
        <v>5</v>
      </c>
      <c r="D10" s="5" t="s">
        <v>189</v>
      </c>
      <c r="E10" s="2" t="s">
        <v>7</v>
      </c>
      <c r="F10" s="5" t="s">
        <v>13</v>
      </c>
      <c r="G10" s="5" t="s">
        <v>18</v>
      </c>
      <c r="H10" s="2" t="s">
        <v>178</v>
      </c>
      <c r="I10" s="5" t="s">
        <v>183</v>
      </c>
      <c r="J10" s="11" t="s">
        <v>197</v>
      </c>
    </row>
    <row r="11" spans="3:10" ht="12.75">
      <c r="C11" s="2" t="s">
        <v>6</v>
      </c>
      <c r="D11" s="5" t="s">
        <v>188</v>
      </c>
      <c r="E11" s="5" t="s">
        <v>8</v>
      </c>
      <c r="F11" s="2" t="s">
        <v>14</v>
      </c>
      <c r="G11" s="5" t="s">
        <v>11</v>
      </c>
      <c r="H11" s="5" t="s">
        <v>179</v>
      </c>
      <c r="I11" s="5" t="s">
        <v>11</v>
      </c>
      <c r="J11" s="11" t="s">
        <v>198</v>
      </c>
    </row>
    <row r="13" spans="1:19" ht="13.5">
      <c r="A13" s="1">
        <v>1</v>
      </c>
      <c r="B13" s="1" t="s">
        <v>19</v>
      </c>
      <c r="C13" s="6">
        <v>7911036</v>
      </c>
      <c r="D13" s="6">
        <v>5370</v>
      </c>
      <c r="E13" s="6">
        <f>+D13+C13</f>
        <v>7916406</v>
      </c>
      <c r="F13" s="6">
        <f>ROUND(C13*0.005,0)</f>
        <v>39555</v>
      </c>
      <c r="G13" s="6">
        <v>55350</v>
      </c>
      <c r="H13" s="6">
        <f>MIN(F13,G13)</f>
        <v>39555</v>
      </c>
      <c r="I13" s="6">
        <v>0</v>
      </c>
      <c r="J13" s="6">
        <v>0</v>
      </c>
      <c r="K13" s="9"/>
      <c r="L13" s="9"/>
      <c r="R13"/>
      <c r="S13"/>
    </row>
    <row r="14" spans="1:19" ht="13.5">
      <c r="A14" s="1">
        <v>2</v>
      </c>
      <c r="B14" s="1" t="s">
        <v>20</v>
      </c>
      <c r="C14" s="6">
        <v>28000000</v>
      </c>
      <c r="D14" s="6">
        <v>0</v>
      </c>
      <c r="E14" s="6">
        <f aca="true" t="shared" si="0" ref="E14:E77">+D14+C14</f>
        <v>28000000</v>
      </c>
      <c r="F14" s="13" t="s">
        <v>185</v>
      </c>
      <c r="G14" s="14"/>
      <c r="H14" s="14"/>
      <c r="I14" s="14"/>
      <c r="J14" s="6">
        <v>0</v>
      </c>
      <c r="K14" s="9"/>
      <c r="L14" s="9"/>
      <c r="N14" s="15"/>
      <c r="O14" s="16"/>
      <c r="P14" s="16"/>
      <c r="Q14" s="16"/>
      <c r="R14"/>
      <c r="S14"/>
    </row>
    <row r="15" spans="1:19" ht="13.5">
      <c r="A15" s="1">
        <v>3</v>
      </c>
      <c r="B15" s="1" t="s">
        <v>21</v>
      </c>
      <c r="C15" s="6">
        <v>10422898</v>
      </c>
      <c r="D15" s="6">
        <v>691</v>
      </c>
      <c r="E15" s="6">
        <f t="shared" si="0"/>
        <v>10423589</v>
      </c>
      <c r="F15" s="6">
        <f aca="true" t="shared" si="1" ref="F15:F20">ROUND(C15*0.005,0)</f>
        <v>52114</v>
      </c>
      <c r="G15" s="6">
        <v>101850</v>
      </c>
      <c r="H15" s="6">
        <f aca="true" t="shared" si="2" ref="H15:H20">MIN(F15,G15)</f>
        <v>52114</v>
      </c>
      <c r="I15" s="6">
        <v>0</v>
      </c>
      <c r="J15" s="6">
        <v>0</v>
      </c>
      <c r="K15" s="9"/>
      <c r="L15" s="9"/>
      <c r="R15"/>
      <c r="S15"/>
    </row>
    <row r="16" spans="1:19" ht="13.5">
      <c r="A16" s="1">
        <v>4</v>
      </c>
      <c r="B16" s="1" t="s">
        <v>22</v>
      </c>
      <c r="C16" s="6">
        <v>50366085</v>
      </c>
      <c r="D16" s="6">
        <v>390</v>
      </c>
      <c r="E16" s="6">
        <f t="shared" si="0"/>
        <v>50366475</v>
      </c>
      <c r="F16" s="6">
        <f t="shared" si="1"/>
        <v>251830</v>
      </c>
      <c r="G16" s="6">
        <v>167520</v>
      </c>
      <c r="H16" s="6">
        <f t="shared" si="2"/>
        <v>167520</v>
      </c>
      <c r="I16" s="6">
        <v>0</v>
      </c>
      <c r="J16" s="6">
        <v>0</v>
      </c>
      <c r="K16" s="9"/>
      <c r="L16" s="9"/>
      <c r="R16"/>
      <c r="S16"/>
    </row>
    <row r="17" spans="1:19" ht="13.5">
      <c r="A17" s="1">
        <v>5</v>
      </c>
      <c r="B17" s="1" t="s">
        <v>23</v>
      </c>
      <c r="C17" s="6">
        <v>8662826</v>
      </c>
      <c r="D17" s="6">
        <v>6266</v>
      </c>
      <c r="E17" s="6">
        <f t="shared" si="0"/>
        <v>8669092</v>
      </c>
      <c r="F17" s="6">
        <f t="shared" si="1"/>
        <v>43314</v>
      </c>
      <c r="G17" s="6">
        <v>153930</v>
      </c>
      <c r="H17" s="6">
        <f t="shared" si="2"/>
        <v>43314</v>
      </c>
      <c r="I17" s="6">
        <v>0</v>
      </c>
      <c r="J17" s="6">
        <v>0</v>
      </c>
      <c r="K17" s="9"/>
      <c r="L17" s="9"/>
      <c r="R17"/>
      <c r="S17"/>
    </row>
    <row r="18" spans="1:19" ht="13.5">
      <c r="A18" s="1">
        <v>7</v>
      </c>
      <c r="B18" s="1" t="s">
        <v>24</v>
      </c>
      <c r="C18" s="6">
        <v>40273043</v>
      </c>
      <c r="D18" s="6">
        <v>14070</v>
      </c>
      <c r="E18" s="6">
        <f t="shared" si="0"/>
        <v>40287113</v>
      </c>
      <c r="F18" s="6">
        <f t="shared" si="1"/>
        <v>201365</v>
      </c>
      <c r="G18" s="6">
        <v>0</v>
      </c>
      <c r="H18" s="6">
        <f t="shared" si="2"/>
        <v>0</v>
      </c>
      <c r="I18" s="6">
        <v>0</v>
      </c>
      <c r="J18" s="6">
        <v>0</v>
      </c>
      <c r="K18" s="9"/>
      <c r="L18" s="9"/>
      <c r="R18"/>
      <c r="S18"/>
    </row>
    <row r="19" spans="1:19" ht="13.5">
      <c r="A19" s="1">
        <v>8</v>
      </c>
      <c r="B19" s="1" t="s">
        <v>25</v>
      </c>
      <c r="C19" s="6">
        <v>14245408</v>
      </c>
      <c r="D19" s="6">
        <v>5839</v>
      </c>
      <c r="E19" s="6">
        <f t="shared" si="0"/>
        <v>14251247</v>
      </c>
      <c r="F19" s="6">
        <f t="shared" si="1"/>
        <v>71227</v>
      </c>
      <c r="G19" s="6">
        <v>57450</v>
      </c>
      <c r="H19" s="6">
        <f t="shared" si="2"/>
        <v>57450</v>
      </c>
      <c r="I19" s="6">
        <v>0</v>
      </c>
      <c r="J19" s="6">
        <v>0</v>
      </c>
      <c r="K19" s="9"/>
      <c r="L19" s="9"/>
      <c r="R19"/>
      <c r="S19"/>
    </row>
    <row r="20" spans="1:19" ht="13.5">
      <c r="A20" s="1">
        <v>9</v>
      </c>
      <c r="B20" s="1" t="s">
        <v>26</v>
      </c>
      <c r="C20" s="6">
        <v>40906273</v>
      </c>
      <c r="D20" s="6">
        <v>25076</v>
      </c>
      <c r="E20" s="6">
        <f t="shared" si="0"/>
        <v>40931349</v>
      </c>
      <c r="F20" s="6">
        <f t="shared" si="1"/>
        <v>204531</v>
      </c>
      <c r="G20" s="6">
        <v>48090</v>
      </c>
      <c r="H20" s="6">
        <f t="shared" si="2"/>
        <v>48090</v>
      </c>
      <c r="I20" s="6">
        <v>0</v>
      </c>
      <c r="J20" s="6">
        <v>0</v>
      </c>
      <c r="K20" s="9"/>
      <c r="L20" s="9"/>
      <c r="R20"/>
      <c r="S20"/>
    </row>
    <row r="21" spans="1:19" ht="13.5">
      <c r="A21" s="1">
        <v>11</v>
      </c>
      <c r="B21" s="1" t="s">
        <v>27</v>
      </c>
      <c r="C21" s="6">
        <v>38555104</v>
      </c>
      <c r="D21" s="6">
        <v>0</v>
      </c>
      <c r="E21" s="6">
        <f t="shared" si="0"/>
        <v>38555104</v>
      </c>
      <c r="F21" s="13" t="s">
        <v>185</v>
      </c>
      <c r="G21" s="14"/>
      <c r="H21" s="14"/>
      <c r="I21" s="14"/>
      <c r="J21" s="6">
        <v>0</v>
      </c>
      <c r="K21" s="9"/>
      <c r="L21" s="9"/>
      <c r="N21" s="15"/>
      <c r="O21" s="16"/>
      <c r="P21" s="16"/>
      <c r="Q21" s="16"/>
      <c r="R21"/>
      <c r="S21"/>
    </row>
    <row r="22" spans="1:19" ht="13.5">
      <c r="A22" s="1">
        <v>12</v>
      </c>
      <c r="B22" s="1" t="s">
        <v>28</v>
      </c>
      <c r="C22" s="6">
        <v>13144571</v>
      </c>
      <c r="D22" s="6">
        <v>3728</v>
      </c>
      <c r="E22" s="6">
        <f t="shared" si="0"/>
        <v>13148299</v>
      </c>
      <c r="F22" s="6">
        <f>ROUND(C22*0.005,0)</f>
        <v>65723</v>
      </c>
      <c r="G22" s="6">
        <v>36330</v>
      </c>
      <c r="H22" s="6">
        <f>MIN(F22,G22)</f>
        <v>36330</v>
      </c>
      <c r="I22" s="6">
        <v>0</v>
      </c>
      <c r="J22" s="6">
        <v>0</v>
      </c>
      <c r="K22" s="9"/>
      <c r="L22" s="9"/>
      <c r="R22"/>
      <c r="S22"/>
    </row>
    <row r="23" spans="1:19" ht="13.5">
      <c r="A23" s="1">
        <v>13</v>
      </c>
      <c r="B23" s="1" t="s">
        <v>29</v>
      </c>
      <c r="C23" s="6">
        <v>5371989</v>
      </c>
      <c r="D23" s="6">
        <v>3152</v>
      </c>
      <c r="E23" s="6">
        <f t="shared" si="0"/>
        <v>5375141</v>
      </c>
      <c r="F23" s="6">
        <f>ROUND(C23*0.005,0)</f>
        <v>26860</v>
      </c>
      <c r="G23" s="6">
        <v>0</v>
      </c>
      <c r="H23" s="6">
        <f>MIN(F23,G23)</f>
        <v>0</v>
      </c>
      <c r="I23" s="6">
        <v>0</v>
      </c>
      <c r="J23" s="6">
        <v>0</v>
      </c>
      <c r="K23" s="9"/>
      <c r="L23" s="9"/>
      <c r="R23"/>
      <c r="S23"/>
    </row>
    <row r="24" spans="1:19" ht="13.5">
      <c r="A24" s="1">
        <v>14</v>
      </c>
      <c r="B24" s="1" t="s">
        <v>30</v>
      </c>
      <c r="C24" s="6">
        <v>51303854</v>
      </c>
      <c r="D24" s="6">
        <v>43524</v>
      </c>
      <c r="E24" s="6">
        <f t="shared" si="0"/>
        <v>51347378</v>
      </c>
      <c r="F24" s="6">
        <f>ROUND(C24*0.005,0)</f>
        <v>256519</v>
      </c>
      <c r="G24" s="6">
        <v>98400</v>
      </c>
      <c r="H24" s="6">
        <f>MIN(F24,G24)</f>
        <v>98400</v>
      </c>
      <c r="I24" s="6">
        <v>0</v>
      </c>
      <c r="J24" s="6">
        <v>0</v>
      </c>
      <c r="K24" s="9"/>
      <c r="L24" s="9"/>
      <c r="R24"/>
      <c r="S24"/>
    </row>
    <row r="25" spans="1:19" ht="13.5">
      <c r="A25" s="1">
        <v>15</v>
      </c>
      <c r="B25" s="1" t="s">
        <v>31</v>
      </c>
      <c r="C25" s="6">
        <v>223262070</v>
      </c>
      <c r="D25" s="6">
        <v>0</v>
      </c>
      <c r="E25" s="6">
        <f t="shared" si="0"/>
        <v>223262070</v>
      </c>
      <c r="F25" s="13" t="s">
        <v>185</v>
      </c>
      <c r="G25" s="14"/>
      <c r="H25" s="14"/>
      <c r="I25" s="14"/>
      <c r="J25" s="6">
        <v>1693460</v>
      </c>
      <c r="K25" s="9"/>
      <c r="L25" s="9"/>
      <c r="N25" s="15"/>
      <c r="O25" s="16"/>
      <c r="P25" s="16"/>
      <c r="Q25" s="16"/>
      <c r="R25"/>
      <c r="S25"/>
    </row>
    <row r="26" spans="1:19" ht="13.5">
      <c r="A26" s="1">
        <v>17</v>
      </c>
      <c r="B26" s="1" t="s">
        <v>32</v>
      </c>
      <c r="C26" s="6">
        <v>104285960</v>
      </c>
      <c r="D26" s="6">
        <v>0</v>
      </c>
      <c r="E26" s="6">
        <f t="shared" si="0"/>
        <v>104285960</v>
      </c>
      <c r="F26" s="13" t="s">
        <v>185</v>
      </c>
      <c r="G26" s="14"/>
      <c r="H26" s="14"/>
      <c r="I26" s="14"/>
      <c r="J26" s="6">
        <v>0</v>
      </c>
      <c r="K26" s="9"/>
      <c r="L26" s="9"/>
      <c r="N26" s="15"/>
      <c r="O26" s="16"/>
      <c r="P26" s="16"/>
      <c r="Q26" s="16"/>
      <c r="R26"/>
      <c r="S26"/>
    </row>
    <row r="27" spans="1:19" ht="13.5">
      <c r="A27" s="1">
        <v>18</v>
      </c>
      <c r="B27" s="1" t="s">
        <v>33</v>
      </c>
      <c r="C27" s="6">
        <v>38295000</v>
      </c>
      <c r="D27" s="6">
        <v>10085</v>
      </c>
      <c r="E27" s="6">
        <f t="shared" si="0"/>
        <v>38305085</v>
      </c>
      <c r="F27" s="6">
        <f aca="true" t="shared" si="3" ref="F27:F41">ROUND(C27*0.005,0)</f>
        <v>191475</v>
      </c>
      <c r="G27" s="6">
        <v>119190</v>
      </c>
      <c r="H27" s="6">
        <f aca="true" t="shared" si="4" ref="H27:H41">MIN(F27,G27)</f>
        <v>119190</v>
      </c>
      <c r="I27" s="6">
        <v>0</v>
      </c>
      <c r="J27" s="6">
        <v>0</v>
      </c>
      <c r="K27" s="9"/>
      <c r="L27" s="9"/>
      <c r="R27"/>
      <c r="S27"/>
    </row>
    <row r="28" spans="1:19" ht="13.5">
      <c r="A28" s="1">
        <v>19</v>
      </c>
      <c r="B28" s="1" t="s">
        <v>34</v>
      </c>
      <c r="C28" s="6">
        <v>16645269</v>
      </c>
      <c r="D28" s="6">
        <v>13189</v>
      </c>
      <c r="E28" s="6">
        <f t="shared" si="0"/>
        <v>16658458</v>
      </c>
      <c r="F28" s="6">
        <f t="shared" si="3"/>
        <v>83226</v>
      </c>
      <c r="G28" s="6">
        <v>20310</v>
      </c>
      <c r="H28" s="6">
        <f t="shared" si="4"/>
        <v>20310</v>
      </c>
      <c r="I28" s="6">
        <v>303350</v>
      </c>
      <c r="J28" s="6">
        <v>0</v>
      </c>
      <c r="K28" s="9"/>
      <c r="L28" s="9"/>
      <c r="R28"/>
      <c r="S28"/>
    </row>
    <row r="29" spans="1:19" ht="13.5">
      <c r="A29" s="1">
        <v>21</v>
      </c>
      <c r="B29" s="1" t="s">
        <v>35</v>
      </c>
      <c r="C29" s="6">
        <v>2920066</v>
      </c>
      <c r="D29" s="6">
        <v>0</v>
      </c>
      <c r="E29" s="6">
        <f t="shared" si="0"/>
        <v>2920066</v>
      </c>
      <c r="F29" s="6">
        <f t="shared" si="3"/>
        <v>14600</v>
      </c>
      <c r="G29" s="6">
        <v>4560</v>
      </c>
      <c r="H29" s="6">
        <f t="shared" si="4"/>
        <v>4560</v>
      </c>
      <c r="I29" s="6">
        <v>0</v>
      </c>
      <c r="J29" s="6">
        <v>0</v>
      </c>
      <c r="K29" s="9"/>
      <c r="L29" s="9"/>
      <c r="R29"/>
      <c r="S29"/>
    </row>
    <row r="30" spans="1:19" ht="13.5">
      <c r="A30" s="1">
        <v>22</v>
      </c>
      <c r="B30" s="1" t="s">
        <v>36</v>
      </c>
      <c r="C30" s="6">
        <v>11287374</v>
      </c>
      <c r="D30" s="6">
        <v>0</v>
      </c>
      <c r="E30" s="6">
        <f t="shared" si="0"/>
        <v>11287374</v>
      </c>
      <c r="F30" s="6">
        <f t="shared" si="3"/>
        <v>56437</v>
      </c>
      <c r="G30" s="6">
        <v>132750</v>
      </c>
      <c r="H30" s="6">
        <f t="shared" si="4"/>
        <v>56437</v>
      </c>
      <c r="I30" s="6">
        <v>60670</v>
      </c>
      <c r="J30" s="6">
        <v>0</v>
      </c>
      <c r="K30" s="9"/>
      <c r="L30" s="9"/>
      <c r="R30"/>
      <c r="S30"/>
    </row>
    <row r="31" spans="1:19" ht="13.5">
      <c r="A31" s="1">
        <v>23</v>
      </c>
      <c r="B31" s="1" t="s">
        <v>37</v>
      </c>
      <c r="C31" s="6">
        <v>24148510</v>
      </c>
      <c r="D31" s="6">
        <v>16161</v>
      </c>
      <c r="E31" s="6">
        <f t="shared" si="0"/>
        <v>24164671</v>
      </c>
      <c r="F31" s="6">
        <f t="shared" si="3"/>
        <v>120743</v>
      </c>
      <c r="G31" s="6">
        <v>147540</v>
      </c>
      <c r="H31" s="6">
        <f t="shared" si="4"/>
        <v>120743</v>
      </c>
      <c r="I31" s="6">
        <v>0</v>
      </c>
      <c r="J31" s="6">
        <v>0</v>
      </c>
      <c r="K31" s="9"/>
      <c r="L31" s="9"/>
      <c r="R31"/>
      <c r="S31"/>
    </row>
    <row r="32" spans="1:19" ht="13.5">
      <c r="A32" s="1">
        <v>24</v>
      </c>
      <c r="B32" s="1" t="s">
        <v>38</v>
      </c>
      <c r="C32" s="6">
        <v>5626021</v>
      </c>
      <c r="D32" s="6">
        <v>427</v>
      </c>
      <c r="E32" s="6">
        <f t="shared" si="0"/>
        <v>5626448</v>
      </c>
      <c r="F32" s="6">
        <f t="shared" si="3"/>
        <v>28130</v>
      </c>
      <c r="G32" s="6">
        <v>10950</v>
      </c>
      <c r="H32" s="6">
        <f t="shared" si="4"/>
        <v>10950</v>
      </c>
      <c r="I32" s="6">
        <v>0</v>
      </c>
      <c r="J32" s="6">
        <v>0</v>
      </c>
      <c r="K32" s="9"/>
      <c r="L32" s="9"/>
      <c r="R32"/>
      <c r="S32"/>
    </row>
    <row r="33" spans="1:19" ht="13.5">
      <c r="A33" s="1">
        <v>25</v>
      </c>
      <c r="B33" s="1" t="s">
        <v>39</v>
      </c>
      <c r="C33" s="6">
        <v>63708180</v>
      </c>
      <c r="D33" s="6">
        <v>57648</v>
      </c>
      <c r="E33" s="6">
        <f t="shared" si="0"/>
        <v>63765828</v>
      </c>
      <c r="F33" s="6">
        <f t="shared" si="3"/>
        <v>318541</v>
      </c>
      <c r="G33" s="6">
        <v>158400</v>
      </c>
      <c r="H33" s="6">
        <f t="shared" si="4"/>
        <v>158400</v>
      </c>
      <c r="I33" s="6">
        <v>0</v>
      </c>
      <c r="J33" s="6">
        <v>0</v>
      </c>
      <c r="K33" s="9"/>
      <c r="L33" s="9"/>
      <c r="R33"/>
      <c r="S33"/>
    </row>
    <row r="34" spans="1:19" ht="13.5">
      <c r="A34" s="1">
        <v>26</v>
      </c>
      <c r="B34" s="1" t="s">
        <v>40</v>
      </c>
      <c r="C34" s="6">
        <v>8077079</v>
      </c>
      <c r="D34" s="6">
        <v>5038</v>
      </c>
      <c r="E34" s="6">
        <f t="shared" si="0"/>
        <v>8082117</v>
      </c>
      <c r="F34" s="6">
        <f t="shared" si="3"/>
        <v>40385</v>
      </c>
      <c r="G34" s="6">
        <v>97200</v>
      </c>
      <c r="H34" s="6">
        <f t="shared" si="4"/>
        <v>40385</v>
      </c>
      <c r="I34" s="6">
        <v>0</v>
      </c>
      <c r="J34" s="6">
        <v>0</v>
      </c>
      <c r="K34" s="9"/>
      <c r="L34" s="9"/>
      <c r="R34"/>
      <c r="S34"/>
    </row>
    <row r="35" spans="1:19" ht="13.5">
      <c r="A35" s="1">
        <v>27</v>
      </c>
      <c r="B35" s="1" t="s">
        <v>41</v>
      </c>
      <c r="C35" s="6">
        <v>30543651</v>
      </c>
      <c r="D35" s="6">
        <v>0</v>
      </c>
      <c r="E35" s="6">
        <f t="shared" si="0"/>
        <v>30543651</v>
      </c>
      <c r="F35" s="6">
        <f t="shared" si="3"/>
        <v>152718</v>
      </c>
      <c r="G35" s="6">
        <v>45210</v>
      </c>
      <c r="H35" s="6">
        <f t="shared" si="4"/>
        <v>45210</v>
      </c>
      <c r="I35" s="6">
        <v>0</v>
      </c>
      <c r="J35" s="6">
        <v>0</v>
      </c>
      <c r="K35" s="9"/>
      <c r="L35" s="9"/>
      <c r="R35"/>
      <c r="S35"/>
    </row>
    <row r="36" spans="1:19" ht="13.5">
      <c r="A36" s="1">
        <v>28</v>
      </c>
      <c r="B36" s="1" t="s">
        <v>42</v>
      </c>
      <c r="C36" s="6">
        <v>39076054</v>
      </c>
      <c r="D36" s="6">
        <v>16742</v>
      </c>
      <c r="E36" s="6">
        <f t="shared" si="0"/>
        <v>39092796</v>
      </c>
      <c r="F36" s="6">
        <f t="shared" si="3"/>
        <v>195380</v>
      </c>
      <c r="G36" s="6">
        <v>322320</v>
      </c>
      <c r="H36" s="6">
        <f t="shared" si="4"/>
        <v>195380</v>
      </c>
      <c r="I36" s="6">
        <v>0</v>
      </c>
      <c r="J36" s="6">
        <v>0</v>
      </c>
      <c r="K36" s="9"/>
      <c r="L36" s="9"/>
      <c r="R36"/>
      <c r="S36"/>
    </row>
    <row r="37" spans="1:19" ht="13.5">
      <c r="A37" s="1">
        <v>29</v>
      </c>
      <c r="B37" s="1" t="s">
        <v>43</v>
      </c>
      <c r="C37" s="6">
        <v>3690296</v>
      </c>
      <c r="D37" s="6">
        <v>779</v>
      </c>
      <c r="E37" s="6">
        <f t="shared" si="0"/>
        <v>3691075</v>
      </c>
      <c r="F37" s="6">
        <f t="shared" si="3"/>
        <v>18451</v>
      </c>
      <c r="G37" s="6">
        <v>9840</v>
      </c>
      <c r="H37" s="6">
        <f t="shared" si="4"/>
        <v>9840</v>
      </c>
      <c r="I37" s="6">
        <v>0</v>
      </c>
      <c r="J37" s="6">
        <v>0</v>
      </c>
      <c r="K37" s="9"/>
      <c r="L37" s="9"/>
      <c r="R37"/>
      <c r="S37"/>
    </row>
    <row r="38" spans="1:19" ht="13.5">
      <c r="A38" s="1">
        <v>30</v>
      </c>
      <c r="B38" s="1" t="s">
        <v>44</v>
      </c>
      <c r="C38" s="6">
        <v>11189347</v>
      </c>
      <c r="D38" s="6">
        <v>4438</v>
      </c>
      <c r="E38" s="6">
        <f t="shared" si="0"/>
        <v>11193785</v>
      </c>
      <c r="F38" s="6">
        <f t="shared" si="3"/>
        <v>55947</v>
      </c>
      <c r="G38" s="6">
        <v>51720</v>
      </c>
      <c r="H38" s="6">
        <f t="shared" si="4"/>
        <v>51720</v>
      </c>
      <c r="I38" s="6">
        <v>0</v>
      </c>
      <c r="J38" s="6">
        <v>0</v>
      </c>
      <c r="K38" s="9"/>
      <c r="L38" s="9"/>
      <c r="R38"/>
      <c r="S38"/>
    </row>
    <row r="39" spans="1:19" ht="13.5">
      <c r="A39" s="1">
        <v>31</v>
      </c>
      <c r="B39" s="1" t="s">
        <v>45</v>
      </c>
      <c r="C39" s="6">
        <v>4031404</v>
      </c>
      <c r="D39" s="6">
        <v>0</v>
      </c>
      <c r="E39" s="6">
        <f t="shared" si="0"/>
        <v>4031404</v>
      </c>
      <c r="F39" s="6">
        <f t="shared" si="3"/>
        <v>20157</v>
      </c>
      <c r="G39" s="6">
        <v>25200</v>
      </c>
      <c r="H39" s="6">
        <f t="shared" si="4"/>
        <v>20157</v>
      </c>
      <c r="I39" s="6">
        <v>0</v>
      </c>
      <c r="J39" s="6">
        <v>0</v>
      </c>
      <c r="K39" s="9"/>
      <c r="L39" s="9"/>
      <c r="R39"/>
      <c r="S39"/>
    </row>
    <row r="40" spans="1:19" ht="13.5">
      <c r="A40" s="1">
        <v>32</v>
      </c>
      <c r="B40" s="1" t="s">
        <v>46</v>
      </c>
      <c r="C40" s="6">
        <v>26049425</v>
      </c>
      <c r="D40" s="6">
        <v>7606</v>
      </c>
      <c r="E40" s="6">
        <f t="shared" si="0"/>
        <v>26057031</v>
      </c>
      <c r="F40" s="6">
        <f t="shared" si="3"/>
        <v>130247</v>
      </c>
      <c r="G40" s="6">
        <v>105360</v>
      </c>
      <c r="H40" s="6">
        <f t="shared" si="4"/>
        <v>105360</v>
      </c>
      <c r="I40" s="6">
        <v>0</v>
      </c>
      <c r="J40" s="6">
        <v>0</v>
      </c>
      <c r="K40" s="9"/>
      <c r="L40" s="9"/>
      <c r="R40"/>
      <c r="S40"/>
    </row>
    <row r="41" spans="1:19" ht="13.5">
      <c r="A41" s="1">
        <v>33</v>
      </c>
      <c r="B41" s="1" t="s">
        <v>47</v>
      </c>
      <c r="C41" s="6">
        <v>26505257</v>
      </c>
      <c r="D41" s="6">
        <v>36232</v>
      </c>
      <c r="E41" s="6">
        <f t="shared" si="0"/>
        <v>26541489</v>
      </c>
      <c r="F41" s="6">
        <f t="shared" si="3"/>
        <v>132526</v>
      </c>
      <c r="G41" s="6">
        <v>0</v>
      </c>
      <c r="H41" s="6">
        <f t="shared" si="4"/>
        <v>0</v>
      </c>
      <c r="I41" s="6">
        <v>0</v>
      </c>
      <c r="J41" s="6">
        <v>0</v>
      </c>
      <c r="K41" s="9"/>
      <c r="L41" s="9"/>
      <c r="R41"/>
      <c r="S41"/>
    </row>
    <row r="42" spans="1:19" ht="13.5">
      <c r="A42" s="1">
        <v>34</v>
      </c>
      <c r="B42" s="1" t="s">
        <v>48</v>
      </c>
      <c r="C42" s="6">
        <v>118295291</v>
      </c>
      <c r="D42" s="6">
        <v>0</v>
      </c>
      <c r="E42" s="6">
        <f t="shared" si="0"/>
        <v>118295291</v>
      </c>
      <c r="F42" s="13" t="s">
        <v>185</v>
      </c>
      <c r="G42" s="14"/>
      <c r="H42" s="14"/>
      <c r="I42" s="14"/>
      <c r="J42" s="6">
        <v>0</v>
      </c>
      <c r="K42" s="9"/>
      <c r="L42" s="9"/>
      <c r="N42" s="15"/>
      <c r="O42" s="16"/>
      <c r="P42" s="16"/>
      <c r="Q42" s="16"/>
      <c r="R42"/>
      <c r="S42"/>
    </row>
    <row r="43" spans="1:19" ht="13.5">
      <c r="A43" s="1">
        <v>35</v>
      </c>
      <c r="B43" s="1" t="s">
        <v>49</v>
      </c>
      <c r="C43" s="6">
        <v>83224929</v>
      </c>
      <c r="D43" s="6">
        <v>0</v>
      </c>
      <c r="E43" s="6">
        <f t="shared" si="0"/>
        <v>83224929</v>
      </c>
      <c r="F43" s="6">
        <f>ROUND(C43*0.005,0)</f>
        <v>416125</v>
      </c>
      <c r="G43" s="7">
        <v>0</v>
      </c>
      <c r="H43" s="6">
        <f>MIN(F43,G43)</f>
        <v>0</v>
      </c>
      <c r="I43" s="6">
        <v>0</v>
      </c>
      <c r="J43" s="6">
        <v>0</v>
      </c>
      <c r="K43" s="9"/>
      <c r="L43" s="9"/>
      <c r="R43"/>
      <c r="S43"/>
    </row>
    <row r="44" spans="1:19" ht="13.5">
      <c r="A44" s="1">
        <v>36</v>
      </c>
      <c r="B44" s="1" t="s">
        <v>50</v>
      </c>
      <c r="C44" s="6">
        <v>10181534</v>
      </c>
      <c r="D44" s="6">
        <v>3714</v>
      </c>
      <c r="E44" s="6">
        <f t="shared" si="0"/>
        <v>10185248</v>
      </c>
      <c r="F44" s="6">
        <f>ROUND(C44*0.005,0)</f>
        <v>50908</v>
      </c>
      <c r="G44" s="6">
        <v>37200</v>
      </c>
      <c r="H44" s="6">
        <f>MIN(F44,G44)</f>
        <v>37200</v>
      </c>
      <c r="I44" s="6">
        <v>0</v>
      </c>
      <c r="J44" s="6">
        <v>0</v>
      </c>
      <c r="K44" s="9"/>
      <c r="L44" s="9"/>
      <c r="R44"/>
      <c r="S44"/>
    </row>
    <row r="45" spans="1:19" ht="13.5">
      <c r="A45" s="1">
        <v>37</v>
      </c>
      <c r="B45" s="1" t="s">
        <v>51</v>
      </c>
      <c r="C45" s="6">
        <v>16163663</v>
      </c>
      <c r="D45" s="6">
        <v>0</v>
      </c>
      <c r="E45" s="6">
        <f t="shared" si="0"/>
        <v>16163663</v>
      </c>
      <c r="F45" s="13" t="s">
        <v>185</v>
      </c>
      <c r="G45" s="14"/>
      <c r="H45" s="14"/>
      <c r="I45" s="14"/>
      <c r="J45" s="6">
        <v>0</v>
      </c>
      <c r="K45" s="9"/>
      <c r="L45" s="9"/>
      <c r="N45" s="15"/>
      <c r="O45" s="16"/>
      <c r="P45" s="16"/>
      <c r="Q45" s="16"/>
      <c r="R45"/>
      <c r="S45"/>
    </row>
    <row r="46" spans="1:19" ht="13.5">
      <c r="A46" s="1">
        <v>39</v>
      </c>
      <c r="B46" s="1" t="s">
        <v>52</v>
      </c>
      <c r="C46" s="6">
        <v>3711407</v>
      </c>
      <c r="D46" s="6">
        <v>0</v>
      </c>
      <c r="E46" s="6">
        <f t="shared" si="0"/>
        <v>3711407</v>
      </c>
      <c r="F46" s="6">
        <f>ROUND(C46*0.005,0)</f>
        <v>18557</v>
      </c>
      <c r="G46" s="6">
        <v>45180</v>
      </c>
      <c r="H46" s="6">
        <f>MIN(F46,G46)</f>
        <v>18557</v>
      </c>
      <c r="I46" s="6">
        <v>0</v>
      </c>
      <c r="J46" s="6">
        <v>0</v>
      </c>
      <c r="K46" s="9"/>
      <c r="L46" s="9"/>
      <c r="R46"/>
      <c r="S46"/>
    </row>
    <row r="47" spans="1:19" ht="13.5">
      <c r="A47" s="1">
        <v>40</v>
      </c>
      <c r="B47" s="1" t="s">
        <v>53</v>
      </c>
      <c r="C47" s="6">
        <v>14671000</v>
      </c>
      <c r="D47" s="6">
        <v>13531</v>
      </c>
      <c r="E47" s="6">
        <f t="shared" si="0"/>
        <v>14684531</v>
      </c>
      <c r="F47" s="6">
        <f>ROUND(C47*0.005,0)</f>
        <v>73355</v>
      </c>
      <c r="G47" s="6">
        <v>0</v>
      </c>
      <c r="H47" s="6">
        <f>MIN(F47,G47)</f>
        <v>0</v>
      </c>
      <c r="I47" s="6">
        <v>0</v>
      </c>
      <c r="J47" s="6">
        <v>0</v>
      </c>
      <c r="K47" s="9"/>
      <c r="L47" s="9"/>
      <c r="R47"/>
      <c r="S47"/>
    </row>
    <row r="48" spans="1:19" ht="13.5">
      <c r="A48" s="1">
        <v>41</v>
      </c>
      <c r="B48" s="1" t="s">
        <v>54</v>
      </c>
      <c r="C48" s="6">
        <v>18767533</v>
      </c>
      <c r="D48" s="6">
        <v>6298</v>
      </c>
      <c r="E48" s="6">
        <f t="shared" si="0"/>
        <v>18773831</v>
      </c>
      <c r="F48" s="6">
        <f>ROUND(C48*0.005,0)</f>
        <v>93838</v>
      </c>
      <c r="G48" s="6">
        <v>184290</v>
      </c>
      <c r="H48" s="6">
        <f>MIN(F48,G48)</f>
        <v>93838</v>
      </c>
      <c r="I48" s="6">
        <v>0</v>
      </c>
      <c r="J48" s="6">
        <v>0</v>
      </c>
      <c r="K48" s="9"/>
      <c r="L48" s="9"/>
      <c r="R48"/>
      <c r="S48"/>
    </row>
    <row r="49" spans="1:19" ht="13.5">
      <c r="A49" s="1">
        <v>42</v>
      </c>
      <c r="B49" s="1" t="s">
        <v>55</v>
      </c>
      <c r="C49" s="6">
        <v>27530863</v>
      </c>
      <c r="D49" s="6">
        <v>12073</v>
      </c>
      <c r="E49" s="6">
        <f t="shared" si="0"/>
        <v>27542936</v>
      </c>
      <c r="F49" s="6">
        <f>ROUND(C49*0.005,0)</f>
        <v>137654</v>
      </c>
      <c r="G49" s="7">
        <v>0</v>
      </c>
      <c r="H49" s="6">
        <f>MIN(F49,G49)</f>
        <v>0</v>
      </c>
      <c r="I49" s="6">
        <v>0</v>
      </c>
      <c r="J49" s="6">
        <v>0</v>
      </c>
      <c r="K49" s="9"/>
      <c r="L49" s="9"/>
      <c r="R49"/>
      <c r="S49"/>
    </row>
    <row r="50" spans="1:19" ht="13.5">
      <c r="A50" s="1">
        <v>43</v>
      </c>
      <c r="B50" s="1" t="s">
        <v>56</v>
      </c>
      <c r="C50" s="6">
        <v>87266419</v>
      </c>
      <c r="D50" s="6">
        <v>0</v>
      </c>
      <c r="E50" s="6">
        <f t="shared" si="0"/>
        <v>87266419</v>
      </c>
      <c r="F50" s="13" t="s">
        <v>185</v>
      </c>
      <c r="G50" s="14"/>
      <c r="H50" s="14"/>
      <c r="I50" s="14"/>
      <c r="J50" s="6">
        <v>0</v>
      </c>
      <c r="K50" s="9"/>
      <c r="L50" s="9"/>
      <c r="N50" s="15"/>
      <c r="O50" s="16"/>
      <c r="P50" s="16"/>
      <c r="Q50" s="16"/>
      <c r="R50"/>
      <c r="S50"/>
    </row>
    <row r="51" spans="1:19" ht="13.5">
      <c r="A51" s="1">
        <v>44</v>
      </c>
      <c r="B51" s="1" t="s">
        <v>57</v>
      </c>
      <c r="C51" s="6">
        <v>45210357</v>
      </c>
      <c r="D51" s="6">
        <v>0</v>
      </c>
      <c r="E51" s="6">
        <f t="shared" si="0"/>
        <v>45210357</v>
      </c>
      <c r="F51" s="13" t="s">
        <v>185</v>
      </c>
      <c r="G51" s="14"/>
      <c r="H51" s="14"/>
      <c r="I51" s="14"/>
      <c r="J51" s="6">
        <v>0</v>
      </c>
      <c r="K51" s="9"/>
      <c r="L51" s="9"/>
      <c r="N51" s="15"/>
      <c r="O51" s="16"/>
      <c r="P51" s="16"/>
      <c r="Q51" s="16"/>
      <c r="R51"/>
      <c r="S51"/>
    </row>
    <row r="52" spans="1:19" ht="13.5">
      <c r="A52" s="1">
        <v>45</v>
      </c>
      <c r="B52" s="1" t="s">
        <v>58</v>
      </c>
      <c r="C52" s="6">
        <v>41941731</v>
      </c>
      <c r="D52" s="6">
        <v>5296</v>
      </c>
      <c r="E52" s="6">
        <f t="shared" si="0"/>
        <v>41947027</v>
      </c>
      <c r="F52" s="6">
        <f>ROUND(C52*0.005,0)</f>
        <v>209709</v>
      </c>
      <c r="G52" s="6">
        <v>37980</v>
      </c>
      <c r="H52" s="6">
        <f>MIN(F52,G52)</f>
        <v>37980</v>
      </c>
      <c r="I52" s="6">
        <v>0</v>
      </c>
      <c r="J52" s="6">
        <v>0</v>
      </c>
      <c r="K52" s="9"/>
      <c r="L52" s="9"/>
      <c r="R52"/>
      <c r="S52"/>
    </row>
    <row r="53" spans="1:19" ht="13.5">
      <c r="A53" s="1">
        <v>46</v>
      </c>
      <c r="B53" s="1" t="s">
        <v>59</v>
      </c>
      <c r="C53" s="6">
        <v>24463249</v>
      </c>
      <c r="D53" s="6">
        <v>0</v>
      </c>
      <c r="E53" s="6">
        <f t="shared" si="0"/>
        <v>24463249</v>
      </c>
      <c r="F53" s="6">
        <f>ROUND(C53*0.005,0)</f>
        <v>122316</v>
      </c>
      <c r="G53" s="6">
        <v>92730</v>
      </c>
      <c r="H53" s="6">
        <f>MIN(F53,G53)</f>
        <v>92730</v>
      </c>
      <c r="I53" s="6">
        <v>0</v>
      </c>
      <c r="J53" s="6">
        <v>0</v>
      </c>
      <c r="K53" s="9"/>
      <c r="L53" s="9"/>
      <c r="R53"/>
      <c r="S53"/>
    </row>
    <row r="54" spans="1:19" ht="13.5">
      <c r="A54" s="1">
        <v>47</v>
      </c>
      <c r="B54" s="1" t="s">
        <v>60</v>
      </c>
      <c r="C54" s="6">
        <v>20576817</v>
      </c>
      <c r="D54" s="6">
        <v>0</v>
      </c>
      <c r="E54" s="6">
        <f t="shared" si="0"/>
        <v>20576817</v>
      </c>
      <c r="F54" s="13" t="s">
        <v>185</v>
      </c>
      <c r="G54" s="14"/>
      <c r="H54" s="14"/>
      <c r="I54" s="14"/>
      <c r="J54" s="6">
        <v>0</v>
      </c>
      <c r="K54" s="9"/>
      <c r="L54" s="9"/>
      <c r="N54" s="15"/>
      <c r="O54" s="16"/>
      <c r="P54" s="16"/>
      <c r="Q54" s="16"/>
      <c r="R54"/>
      <c r="S54"/>
    </row>
    <row r="55" spans="1:19" ht="13.5">
      <c r="A55" s="1">
        <v>48</v>
      </c>
      <c r="B55" s="1" t="s">
        <v>61</v>
      </c>
      <c r="C55" s="6">
        <v>32915950</v>
      </c>
      <c r="D55" s="6">
        <v>32282</v>
      </c>
      <c r="E55" s="6">
        <f t="shared" si="0"/>
        <v>32948232</v>
      </c>
      <c r="F55" s="6">
        <f aca="true" t="shared" si="5" ref="F55:F66">ROUND(C55*0.005,0)</f>
        <v>164580</v>
      </c>
      <c r="G55" s="7">
        <v>0</v>
      </c>
      <c r="H55" s="6">
        <f aca="true" t="shared" si="6" ref="H55:H66">MIN(F55,G55)</f>
        <v>0</v>
      </c>
      <c r="I55" s="6">
        <v>0</v>
      </c>
      <c r="J55" s="6">
        <v>0</v>
      </c>
      <c r="K55" s="9"/>
      <c r="L55" s="9"/>
      <c r="R55"/>
      <c r="S55"/>
    </row>
    <row r="56" spans="1:19" ht="13.5">
      <c r="A56" s="1">
        <v>49</v>
      </c>
      <c r="B56" s="1" t="s">
        <v>62</v>
      </c>
      <c r="C56" s="6">
        <v>64262157</v>
      </c>
      <c r="D56" s="6">
        <v>72509</v>
      </c>
      <c r="E56" s="6">
        <f t="shared" si="0"/>
        <v>64334666</v>
      </c>
      <c r="F56" s="6">
        <f t="shared" si="5"/>
        <v>321311</v>
      </c>
      <c r="G56" s="6">
        <v>540180</v>
      </c>
      <c r="H56" s="6">
        <f t="shared" si="6"/>
        <v>321311</v>
      </c>
      <c r="I56" s="6">
        <v>0</v>
      </c>
      <c r="J56" s="6">
        <v>0</v>
      </c>
      <c r="K56" s="9"/>
      <c r="L56" s="9"/>
      <c r="R56"/>
      <c r="S56"/>
    </row>
    <row r="57" spans="1:19" ht="13.5">
      <c r="A57" s="1">
        <v>50</v>
      </c>
      <c r="B57" s="1" t="s">
        <v>63</v>
      </c>
      <c r="C57" s="6">
        <v>14948515</v>
      </c>
      <c r="D57" s="6">
        <v>0</v>
      </c>
      <c r="E57" s="6">
        <f t="shared" si="0"/>
        <v>14948515</v>
      </c>
      <c r="F57" s="6">
        <f t="shared" si="5"/>
        <v>74743</v>
      </c>
      <c r="G57" s="6">
        <v>96720</v>
      </c>
      <c r="H57" s="6">
        <f t="shared" si="6"/>
        <v>74743</v>
      </c>
      <c r="I57" s="6">
        <v>0</v>
      </c>
      <c r="J57" s="6">
        <v>0</v>
      </c>
      <c r="K57" s="9"/>
      <c r="L57" s="9"/>
      <c r="R57"/>
      <c r="S57"/>
    </row>
    <row r="58" spans="1:19" ht="13.5">
      <c r="A58" s="1">
        <v>51</v>
      </c>
      <c r="B58" s="1" t="s">
        <v>64</v>
      </c>
      <c r="C58" s="6">
        <v>151191746</v>
      </c>
      <c r="D58" s="6">
        <v>0</v>
      </c>
      <c r="E58" s="6">
        <f t="shared" si="0"/>
        <v>151191746</v>
      </c>
      <c r="F58" s="6">
        <f t="shared" si="5"/>
        <v>755959</v>
      </c>
      <c r="G58" s="6">
        <v>47940</v>
      </c>
      <c r="H58" s="6">
        <f t="shared" si="6"/>
        <v>47940</v>
      </c>
      <c r="I58" s="6">
        <v>0</v>
      </c>
      <c r="J58" s="6">
        <v>0</v>
      </c>
      <c r="K58" s="9"/>
      <c r="L58" s="9"/>
      <c r="R58"/>
      <c r="S58"/>
    </row>
    <row r="59" spans="1:19" ht="13.5">
      <c r="A59" s="1">
        <v>52</v>
      </c>
      <c r="B59" s="1" t="s">
        <v>65</v>
      </c>
      <c r="C59" s="6">
        <v>56798356</v>
      </c>
      <c r="D59" s="6">
        <v>0</v>
      </c>
      <c r="E59" s="6">
        <f t="shared" si="0"/>
        <v>56798356</v>
      </c>
      <c r="F59" s="6">
        <f t="shared" si="5"/>
        <v>283992</v>
      </c>
      <c r="G59" s="6">
        <v>161910</v>
      </c>
      <c r="H59" s="6">
        <f t="shared" si="6"/>
        <v>161910</v>
      </c>
      <c r="I59" s="6">
        <v>0</v>
      </c>
      <c r="J59" s="6">
        <v>0</v>
      </c>
      <c r="K59" s="9"/>
      <c r="L59" s="9"/>
      <c r="R59"/>
      <c r="S59"/>
    </row>
    <row r="60" spans="1:19" ht="13.5">
      <c r="A60" s="1">
        <v>53</v>
      </c>
      <c r="B60" s="1" t="s">
        <v>66</v>
      </c>
      <c r="C60" s="6">
        <v>3967539</v>
      </c>
      <c r="D60" s="6">
        <v>0</v>
      </c>
      <c r="E60" s="6">
        <f t="shared" si="0"/>
        <v>3967539</v>
      </c>
      <c r="F60" s="6">
        <f t="shared" si="5"/>
        <v>19838</v>
      </c>
      <c r="G60" s="6">
        <v>38130</v>
      </c>
      <c r="H60" s="6">
        <f t="shared" si="6"/>
        <v>19838</v>
      </c>
      <c r="I60" s="6">
        <v>0</v>
      </c>
      <c r="J60" s="6">
        <v>0</v>
      </c>
      <c r="K60" s="9"/>
      <c r="L60" s="9"/>
      <c r="R60"/>
      <c r="S60"/>
    </row>
    <row r="61" spans="1:19" ht="13.5">
      <c r="A61" s="1">
        <v>54</v>
      </c>
      <c r="B61" s="1" t="s">
        <v>67</v>
      </c>
      <c r="C61" s="6">
        <v>93923372</v>
      </c>
      <c r="D61" s="6">
        <v>61067</v>
      </c>
      <c r="E61" s="6">
        <f t="shared" si="0"/>
        <v>93984439</v>
      </c>
      <c r="F61" s="6">
        <f t="shared" si="5"/>
        <v>469617</v>
      </c>
      <c r="G61" s="6">
        <v>504810</v>
      </c>
      <c r="H61" s="6">
        <f t="shared" si="6"/>
        <v>469617</v>
      </c>
      <c r="I61" s="6">
        <v>0</v>
      </c>
      <c r="J61" s="6">
        <v>0</v>
      </c>
      <c r="K61" s="9"/>
      <c r="L61" s="9"/>
      <c r="R61"/>
      <c r="S61"/>
    </row>
    <row r="62" spans="1:19" ht="13.5">
      <c r="A62" s="1">
        <v>56</v>
      </c>
      <c r="B62" s="1" t="s">
        <v>68</v>
      </c>
      <c r="C62" s="6">
        <v>27512000</v>
      </c>
      <c r="D62" s="6">
        <v>26151</v>
      </c>
      <c r="E62" s="6">
        <f t="shared" si="0"/>
        <v>27538151</v>
      </c>
      <c r="F62" s="6">
        <f t="shared" si="5"/>
        <v>137560</v>
      </c>
      <c r="G62" s="6">
        <v>155850</v>
      </c>
      <c r="H62" s="6">
        <f t="shared" si="6"/>
        <v>137560</v>
      </c>
      <c r="I62" s="6">
        <v>0</v>
      </c>
      <c r="J62" s="6">
        <v>0</v>
      </c>
      <c r="K62" s="9"/>
      <c r="L62" s="9"/>
      <c r="R62"/>
      <c r="S62"/>
    </row>
    <row r="63" spans="1:19" ht="13.5">
      <c r="A63" s="1">
        <v>57</v>
      </c>
      <c r="B63" s="1" t="s">
        <v>69</v>
      </c>
      <c r="C63" s="6">
        <v>140973644</v>
      </c>
      <c r="D63" s="6">
        <v>0</v>
      </c>
      <c r="E63" s="6">
        <f t="shared" si="0"/>
        <v>140973644</v>
      </c>
      <c r="F63" s="6">
        <f t="shared" si="5"/>
        <v>704868</v>
      </c>
      <c r="G63" s="6">
        <v>291510</v>
      </c>
      <c r="H63" s="6">
        <f t="shared" si="6"/>
        <v>291510</v>
      </c>
      <c r="I63" s="6">
        <v>0</v>
      </c>
      <c r="J63" s="6">
        <v>0</v>
      </c>
      <c r="K63" s="9"/>
      <c r="L63" s="9"/>
      <c r="R63"/>
      <c r="S63"/>
    </row>
    <row r="64" spans="1:19" ht="13.5">
      <c r="A64" s="1">
        <v>58</v>
      </c>
      <c r="B64" s="1" t="s">
        <v>70</v>
      </c>
      <c r="C64" s="6">
        <v>25123850</v>
      </c>
      <c r="D64" s="6">
        <v>23416</v>
      </c>
      <c r="E64" s="6">
        <f t="shared" si="0"/>
        <v>25147266</v>
      </c>
      <c r="F64" s="6">
        <f t="shared" si="5"/>
        <v>125619</v>
      </c>
      <c r="G64" s="6">
        <v>0</v>
      </c>
      <c r="H64" s="6">
        <f t="shared" si="6"/>
        <v>0</v>
      </c>
      <c r="I64" s="6">
        <v>0</v>
      </c>
      <c r="J64" s="6">
        <v>0</v>
      </c>
      <c r="K64" s="9"/>
      <c r="L64" s="9"/>
      <c r="R64"/>
      <c r="S64"/>
    </row>
    <row r="65" spans="1:19" ht="13.5">
      <c r="A65" s="1">
        <v>59</v>
      </c>
      <c r="B65" s="1" t="s">
        <v>71</v>
      </c>
      <c r="C65" s="6">
        <v>73662715</v>
      </c>
      <c r="D65" s="6">
        <v>0</v>
      </c>
      <c r="E65" s="6">
        <f t="shared" si="0"/>
        <v>73662715</v>
      </c>
      <c r="F65" s="6">
        <f t="shared" si="5"/>
        <v>368314</v>
      </c>
      <c r="G65" s="6">
        <v>227820</v>
      </c>
      <c r="H65" s="6">
        <f t="shared" si="6"/>
        <v>227820</v>
      </c>
      <c r="I65" s="6">
        <v>0</v>
      </c>
      <c r="J65" s="6">
        <v>0</v>
      </c>
      <c r="K65" s="9"/>
      <c r="L65" s="9"/>
      <c r="R65"/>
      <c r="S65"/>
    </row>
    <row r="66" spans="1:19" ht="13.5">
      <c r="A66" s="1">
        <v>60</v>
      </c>
      <c r="B66" s="1" t="s">
        <v>72</v>
      </c>
      <c r="C66" s="6">
        <v>54491186</v>
      </c>
      <c r="D66" s="6">
        <v>0</v>
      </c>
      <c r="E66" s="6">
        <f t="shared" si="0"/>
        <v>54491186</v>
      </c>
      <c r="F66" s="6">
        <f t="shared" si="5"/>
        <v>272456</v>
      </c>
      <c r="G66" s="6">
        <v>144780</v>
      </c>
      <c r="H66" s="6">
        <f t="shared" si="6"/>
        <v>144780</v>
      </c>
      <c r="I66" s="6">
        <v>0</v>
      </c>
      <c r="J66" s="6">
        <v>0</v>
      </c>
      <c r="K66" s="9"/>
      <c r="L66" s="9"/>
      <c r="R66"/>
      <c r="S66"/>
    </row>
    <row r="67" spans="1:19" ht="13.5">
      <c r="A67" s="1">
        <v>62</v>
      </c>
      <c r="B67" s="1" t="s">
        <v>73</v>
      </c>
      <c r="C67" s="6">
        <v>81400000</v>
      </c>
      <c r="D67" s="6">
        <v>0</v>
      </c>
      <c r="E67" s="6">
        <f t="shared" si="0"/>
        <v>81400000</v>
      </c>
      <c r="F67" s="13" t="s">
        <v>185</v>
      </c>
      <c r="G67" s="14"/>
      <c r="H67" s="14"/>
      <c r="I67" s="14"/>
      <c r="J67" s="6">
        <v>0</v>
      </c>
      <c r="K67" s="9"/>
      <c r="L67" s="9"/>
      <c r="N67" s="15"/>
      <c r="O67" s="16"/>
      <c r="P67" s="16"/>
      <c r="Q67" s="16"/>
      <c r="R67"/>
      <c r="S67"/>
    </row>
    <row r="68" spans="1:19" ht="13.5">
      <c r="A68" s="1">
        <v>63</v>
      </c>
      <c r="B68" s="1" t="s">
        <v>74</v>
      </c>
      <c r="C68" s="6">
        <v>3883307</v>
      </c>
      <c r="D68" s="6">
        <v>0</v>
      </c>
      <c r="E68" s="6">
        <f t="shared" si="0"/>
        <v>3883307</v>
      </c>
      <c r="F68" s="6">
        <f>ROUND(C68*0.005,0)</f>
        <v>19417</v>
      </c>
      <c r="G68" s="6">
        <v>28050</v>
      </c>
      <c r="H68" s="6">
        <f>MIN(F68,G68)</f>
        <v>19417</v>
      </c>
      <c r="I68" s="6">
        <v>0</v>
      </c>
      <c r="J68" s="6">
        <v>0</v>
      </c>
      <c r="K68" s="9"/>
      <c r="L68" s="9"/>
      <c r="R68"/>
      <c r="S68"/>
    </row>
    <row r="69" spans="1:19" ht="13.5">
      <c r="A69" s="1">
        <v>64</v>
      </c>
      <c r="B69" s="1" t="s">
        <v>75</v>
      </c>
      <c r="C69" s="6">
        <v>284008187</v>
      </c>
      <c r="D69" s="6">
        <v>0</v>
      </c>
      <c r="E69" s="6">
        <f t="shared" si="0"/>
        <v>284008187</v>
      </c>
      <c r="F69" s="13" t="s">
        <v>185</v>
      </c>
      <c r="G69" s="14"/>
      <c r="H69" s="14"/>
      <c r="I69" s="14"/>
      <c r="J69" s="6">
        <v>0</v>
      </c>
      <c r="K69" s="9"/>
      <c r="L69" s="9"/>
      <c r="N69" s="15"/>
      <c r="O69" s="16"/>
      <c r="P69" s="16"/>
      <c r="Q69" s="16"/>
      <c r="R69"/>
      <c r="S69"/>
    </row>
    <row r="70" spans="1:19" ht="13.5">
      <c r="A70" s="1">
        <v>65</v>
      </c>
      <c r="B70" s="1" t="s">
        <v>76</v>
      </c>
      <c r="C70" s="6">
        <v>4840477</v>
      </c>
      <c r="D70" s="6">
        <v>0</v>
      </c>
      <c r="E70" s="6">
        <f t="shared" si="0"/>
        <v>4840477</v>
      </c>
      <c r="F70" s="6">
        <f>ROUND(C70*0.005,0)</f>
        <v>24202</v>
      </c>
      <c r="G70" s="6">
        <v>41370</v>
      </c>
      <c r="H70" s="6">
        <f>MIN(F70,G70)</f>
        <v>24202</v>
      </c>
      <c r="I70" s="6">
        <v>88746</v>
      </c>
      <c r="J70" s="6">
        <v>0</v>
      </c>
      <c r="K70" s="9"/>
      <c r="L70" s="9"/>
      <c r="R70"/>
      <c r="S70"/>
    </row>
    <row r="71" spans="1:19" ht="13.5">
      <c r="A71" s="1">
        <v>67</v>
      </c>
      <c r="B71" s="1" t="s">
        <v>77</v>
      </c>
      <c r="C71" s="6">
        <v>25211144</v>
      </c>
      <c r="D71" s="6">
        <v>20763</v>
      </c>
      <c r="E71" s="6">
        <f t="shared" si="0"/>
        <v>25231907</v>
      </c>
      <c r="F71" s="6">
        <f>ROUND(C71*0.005,0)</f>
        <v>126056</v>
      </c>
      <c r="G71" s="6">
        <v>343110</v>
      </c>
      <c r="H71" s="6">
        <f>MIN(F71,G71)</f>
        <v>126056</v>
      </c>
      <c r="I71" s="6">
        <v>0</v>
      </c>
      <c r="J71" s="6">
        <v>0</v>
      </c>
      <c r="K71" s="9"/>
      <c r="L71" s="9"/>
      <c r="R71"/>
      <c r="S71"/>
    </row>
    <row r="72" spans="1:19" ht="13.5">
      <c r="A72" s="1">
        <v>68</v>
      </c>
      <c r="B72" s="1" t="s">
        <v>78</v>
      </c>
      <c r="C72" s="6">
        <v>6472143</v>
      </c>
      <c r="D72" s="6">
        <v>0</v>
      </c>
      <c r="E72" s="6">
        <f t="shared" si="0"/>
        <v>6472143</v>
      </c>
      <c r="F72" s="6">
        <f>ROUND(C72*0.005,0)</f>
        <v>32361</v>
      </c>
      <c r="G72" s="6">
        <v>1380</v>
      </c>
      <c r="H72" s="6">
        <f>MIN(F72,G72)</f>
        <v>1380</v>
      </c>
      <c r="I72" s="6">
        <v>0</v>
      </c>
      <c r="J72" s="6">
        <v>0</v>
      </c>
      <c r="K72" s="9"/>
      <c r="L72" s="9"/>
      <c r="R72"/>
      <c r="S72"/>
    </row>
    <row r="73" spans="1:19" ht="13.5">
      <c r="A73" s="1">
        <v>69</v>
      </c>
      <c r="B73" s="1" t="s">
        <v>79</v>
      </c>
      <c r="C73" s="6">
        <v>39395166</v>
      </c>
      <c r="D73" s="6">
        <v>0</v>
      </c>
      <c r="E73" s="6">
        <f t="shared" si="0"/>
        <v>39395166</v>
      </c>
      <c r="F73" s="13" t="s">
        <v>185</v>
      </c>
      <c r="G73" s="14"/>
      <c r="H73" s="14"/>
      <c r="I73" s="14"/>
      <c r="J73" s="6">
        <v>0</v>
      </c>
      <c r="K73" s="9"/>
      <c r="L73" s="9"/>
      <c r="N73" s="15"/>
      <c r="O73" s="16"/>
      <c r="P73" s="16"/>
      <c r="Q73" s="16"/>
      <c r="R73"/>
      <c r="S73"/>
    </row>
    <row r="74" spans="1:19" ht="13.5">
      <c r="A74" s="1">
        <v>71</v>
      </c>
      <c r="B74" s="1" t="s">
        <v>80</v>
      </c>
      <c r="C74" s="6">
        <v>17944353</v>
      </c>
      <c r="D74" s="6">
        <v>679</v>
      </c>
      <c r="E74" s="6">
        <f t="shared" si="0"/>
        <v>17945032</v>
      </c>
      <c r="F74" s="6">
        <f>ROUND(C74*0.005,0)</f>
        <v>89722</v>
      </c>
      <c r="G74" s="7">
        <v>0</v>
      </c>
      <c r="H74" s="6">
        <f>MIN(F74,G74)</f>
        <v>0</v>
      </c>
      <c r="I74" s="6">
        <v>0</v>
      </c>
      <c r="J74" s="6">
        <v>0</v>
      </c>
      <c r="K74" s="9"/>
      <c r="L74" s="9"/>
      <c r="R74"/>
      <c r="S74"/>
    </row>
    <row r="75" spans="1:19" ht="13.5">
      <c r="A75" s="1">
        <v>72</v>
      </c>
      <c r="B75" s="1" t="s">
        <v>81</v>
      </c>
      <c r="C75" s="6">
        <v>29693964</v>
      </c>
      <c r="D75" s="6">
        <v>17390</v>
      </c>
      <c r="E75" s="6">
        <f t="shared" si="0"/>
        <v>29711354</v>
      </c>
      <c r="F75" s="6">
        <f>ROUND(C75*0.005,0)</f>
        <v>148470</v>
      </c>
      <c r="G75" s="6">
        <v>97890</v>
      </c>
      <c r="H75" s="6">
        <f>MIN(F75,G75)</f>
        <v>97890</v>
      </c>
      <c r="I75" s="6">
        <v>0</v>
      </c>
      <c r="J75" s="6">
        <v>0</v>
      </c>
      <c r="K75" s="9"/>
      <c r="L75" s="9"/>
      <c r="R75"/>
      <c r="S75"/>
    </row>
    <row r="76" spans="1:19" ht="13.5">
      <c r="A76" s="1">
        <v>73</v>
      </c>
      <c r="B76" s="1" t="s">
        <v>82</v>
      </c>
      <c r="C76" s="6">
        <v>9389636</v>
      </c>
      <c r="D76" s="6">
        <v>0</v>
      </c>
      <c r="E76" s="6">
        <f t="shared" si="0"/>
        <v>9389636</v>
      </c>
      <c r="F76" s="6">
        <f>ROUND(C76*0.005,0)</f>
        <v>46948</v>
      </c>
      <c r="G76" s="6">
        <v>30420</v>
      </c>
      <c r="H76" s="6">
        <f>MIN(F76,G76)</f>
        <v>30420</v>
      </c>
      <c r="I76" s="6">
        <v>0</v>
      </c>
      <c r="J76" s="6">
        <v>0</v>
      </c>
      <c r="K76" s="9"/>
      <c r="L76" s="9"/>
      <c r="R76"/>
      <c r="S76"/>
    </row>
    <row r="77" spans="1:19" ht="13.5">
      <c r="A77" s="1">
        <v>74</v>
      </c>
      <c r="B77" s="1" t="s">
        <v>83</v>
      </c>
      <c r="C77" s="6">
        <v>15858545</v>
      </c>
      <c r="D77" s="6">
        <v>3840</v>
      </c>
      <c r="E77" s="6">
        <f t="shared" si="0"/>
        <v>15862385</v>
      </c>
      <c r="F77" s="6">
        <f>ROUND(C77*0.005,0)</f>
        <v>79293</v>
      </c>
      <c r="G77" s="6">
        <v>155790</v>
      </c>
      <c r="H77" s="6">
        <f>MIN(F77,G77)</f>
        <v>79293</v>
      </c>
      <c r="I77" s="6">
        <v>0</v>
      </c>
      <c r="J77" s="6">
        <v>0</v>
      </c>
      <c r="K77" s="9"/>
      <c r="L77" s="9"/>
      <c r="R77"/>
      <c r="S77"/>
    </row>
    <row r="78" spans="1:19" ht="13.5">
      <c r="A78" s="1">
        <v>76</v>
      </c>
      <c r="B78" s="1" t="s">
        <v>84</v>
      </c>
      <c r="C78" s="6">
        <v>49220420</v>
      </c>
      <c r="D78" s="6">
        <v>0</v>
      </c>
      <c r="E78" s="6">
        <f aca="true" t="shared" si="7" ref="E78:E141">+D78+C78</f>
        <v>49220420</v>
      </c>
      <c r="F78" s="6">
        <f>ROUND(C78*0.005,0)</f>
        <v>246102</v>
      </c>
      <c r="G78" s="6">
        <v>418800</v>
      </c>
      <c r="H78" s="6">
        <f>MIN(F78,G78)</f>
        <v>246102</v>
      </c>
      <c r="I78" s="6">
        <v>0</v>
      </c>
      <c r="J78" s="6">
        <v>0</v>
      </c>
      <c r="K78" s="9"/>
      <c r="L78" s="9"/>
      <c r="R78"/>
      <c r="S78"/>
    </row>
    <row r="79" spans="1:19" ht="13.5">
      <c r="A79" s="1">
        <v>77</v>
      </c>
      <c r="B79" s="1" t="s">
        <v>85</v>
      </c>
      <c r="C79" s="6">
        <v>104535293</v>
      </c>
      <c r="D79" s="6">
        <v>0</v>
      </c>
      <c r="E79" s="6">
        <f t="shared" si="7"/>
        <v>104535293</v>
      </c>
      <c r="F79" s="13" t="s">
        <v>185</v>
      </c>
      <c r="G79" s="14"/>
      <c r="H79" s="14"/>
      <c r="I79" s="14"/>
      <c r="J79" s="6">
        <v>0</v>
      </c>
      <c r="K79" s="9"/>
      <c r="L79" s="9"/>
      <c r="N79" s="15"/>
      <c r="O79" s="16"/>
      <c r="P79" s="16"/>
      <c r="Q79" s="16"/>
      <c r="R79"/>
      <c r="S79"/>
    </row>
    <row r="80" spans="1:19" ht="13.5">
      <c r="A80" s="1">
        <v>78</v>
      </c>
      <c r="B80" s="1" t="s">
        <v>86</v>
      </c>
      <c r="C80" s="6">
        <v>30072724</v>
      </c>
      <c r="D80" s="6">
        <v>18296</v>
      </c>
      <c r="E80" s="6">
        <f t="shared" si="7"/>
        <v>30091020</v>
      </c>
      <c r="F80" s="6">
        <f>ROUND(C80*0.005,0)</f>
        <v>150364</v>
      </c>
      <c r="G80" s="17">
        <v>300120</v>
      </c>
      <c r="H80" s="6">
        <f>MIN(F80,G80)</f>
        <v>150364</v>
      </c>
      <c r="I80" s="6">
        <v>0</v>
      </c>
      <c r="J80" s="6">
        <v>0</v>
      </c>
      <c r="K80" s="9"/>
      <c r="L80" s="9"/>
      <c r="R80"/>
      <c r="S80"/>
    </row>
    <row r="81" spans="1:19" ht="13.5">
      <c r="A81" s="1">
        <v>79</v>
      </c>
      <c r="B81" s="1" t="s">
        <v>87</v>
      </c>
      <c r="C81" s="6">
        <v>13789292</v>
      </c>
      <c r="D81" s="6">
        <v>13472</v>
      </c>
      <c r="E81" s="6">
        <f t="shared" si="7"/>
        <v>13802764</v>
      </c>
      <c r="F81" s="6">
        <f>ROUND(C81*0.005,0)</f>
        <v>68946</v>
      </c>
      <c r="G81" s="17">
        <v>56760</v>
      </c>
      <c r="H81" s="6">
        <f>MIN(F81,G81)</f>
        <v>56760</v>
      </c>
      <c r="I81" s="6">
        <v>0</v>
      </c>
      <c r="J81" s="6">
        <v>0</v>
      </c>
      <c r="K81" s="9"/>
      <c r="L81" s="9"/>
      <c r="R81"/>
      <c r="S81"/>
    </row>
    <row r="82" spans="1:19" ht="13.5">
      <c r="A82" s="1">
        <v>80</v>
      </c>
      <c r="B82" s="1" t="s">
        <v>88</v>
      </c>
      <c r="C82" s="6">
        <v>99608340</v>
      </c>
      <c r="D82" s="6">
        <v>0</v>
      </c>
      <c r="E82" s="6">
        <f t="shared" si="7"/>
        <v>99608340</v>
      </c>
      <c r="F82" s="13" t="s">
        <v>185</v>
      </c>
      <c r="G82" s="14"/>
      <c r="H82" s="14"/>
      <c r="I82" s="14"/>
      <c r="J82" s="6">
        <v>0</v>
      </c>
      <c r="K82" s="9"/>
      <c r="L82" s="9"/>
      <c r="N82" s="15"/>
      <c r="O82" s="16"/>
      <c r="P82" s="16"/>
      <c r="Q82" s="16"/>
      <c r="R82"/>
      <c r="S82"/>
    </row>
    <row r="83" spans="1:19" ht="13.5">
      <c r="A83" s="1">
        <v>83</v>
      </c>
      <c r="B83" s="1" t="s">
        <v>89</v>
      </c>
      <c r="C83" s="6">
        <v>74505914</v>
      </c>
      <c r="D83" s="6">
        <v>0</v>
      </c>
      <c r="E83" s="6">
        <f t="shared" si="7"/>
        <v>74505914</v>
      </c>
      <c r="F83" s="13" t="s">
        <v>185</v>
      </c>
      <c r="G83" s="14"/>
      <c r="H83" s="14"/>
      <c r="I83" s="14"/>
      <c r="J83" s="6">
        <v>0</v>
      </c>
      <c r="K83" s="9"/>
      <c r="L83" s="9"/>
      <c r="N83" s="15"/>
      <c r="O83" s="16"/>
      <c r="P83" s="16"/>
      <c r="Q83" s="16"/>
      <c r="R83"/>
      <c r="S83"/>
    </row>
    <row r="84" spans="1:19" ht="13.5">
      <c r="A84" s="1">
        <v>84</v>
      </c>
      <c r="B84" s="1" t="s">
        <v>90</v>
      </c>
      <c r="C84" s="6">
        <v>88843283</v>
      </c>
      <c r="D84" s="6">
        <v>148237</v>
      </c>
      <c r="E84" s="6">
        <f t="shared" si="7"/>
        <v>88991520</v>
      </c>
      <c r="F84" s="6">
        <f>ROUND(C84*0.005,0)</f>
        <v>444216</v>
      </c>
      <c r="G84" s="6">
        <v>663000</v>
      </c>
      <c r="H84" s="6">
        <f>MIN(F84,G84)</f>
        <v>444216</v>
      </c>
      <c r="I84" s="6">
        <v>0</v>
      </c>
      <c r="J84" s="6">
        <v>0</v>
      </c>
      <c r="K84" s="9"/>
      <c r="L84" s="9"/>
      <c r="R84"/>
      <c r="S84"/>
    </row>
    <row r="85" spans="1:19" ht="13.5">
      <c r="A85" s="1">
        <v>85</v>
      </c>
      <c r="B85" s="1" t="s">
        <v>91</v>
      </c>
      <c r="C85" s="6">
        <v>52109919</v>
      </c>
      <c r="D85" s="6">
        <v>20769</v>
      </c>
      <c r="E85" s="6">
        <f t="shared" si="7"/>
        <v>52130688</v>
      </c>
      <c r="F85" s="6">
        <f>ROUND(C85*0.005,0)</f>
        <v>260550</v>
      </c>
      <c r="G85" s="6">
        <v>354420</v>
      </c>
      <c r="H85" s="6">
        <f>MIN(F85,G85)</f>
        <v>260550</v>
      </c>
      <c r="I85" s="6">
        <v>0</v>
      </c>
      <c r="J85" s="6">
        <v>0</v>
      </c>
      <c r="K85" s="9"/>
      <c r="L85" s="9"/>
      <c r="R85"/>
      <c r="S85"/>
    </row>
    <row r="86" spans="1:19" ht="13.5">
      <c r="A86" s="1">
        <v>86</v>
      </c>
      <c r="B86" s="1" t="s">
        <v>92</v>
      </c>
      <c r="C86" s="6">
        <v>36632735</v>
      </c>
      <c r="D86" s="6">
        <v>23355</v>
      </c>
      <c r="E86" s="6">
        <f t="shared" si="7"/>
        <v>36656090</v>
      </c>
      <c r="F86" s="6">
        <f>ROUND(C86*0.005,0)</f>
        <v>183164</v>
      </c>
      <c r="G86" s="6">
        <v>52350</v>
      </c>
      <c r="H86" s="6">
        <f>MIN(F86,G86)</f>
        <v>52350</v>
      </c>
      <c r="I86" s="6">
        <v>0</v>
      </c>
      <c r="J86" s="6">
        <v>0</v>
      </c>
      <c r="K86" s="9"/>
      <c r="L86" s="9"/>
      <c r="R86"/>
      <c r="S86"/>
    </row>
    <row r="87" spans="1:19" ht="13.5">
      <c r="A87" s="1">
        <v>88</v>
      </c>
      <c r="B87" s="1" t="s">
        <v>93</v>
      </c>
      <c r="C87" s="6">
        <v>59478771</v>
      </c>
      <c r="D87" s="6">
        <v>0</v>
      </c>
      <c r="E87" s="6">
        <f t="shared" si="7"/>
        <v>59478771</v>
      </c>
      <c r="F87" s="13" t="s">
        <v>185</v>
      </c>
      <c r="G87" s="14"/>
      <c r="H87" s="14"/>
      <c r="I87" s="14"/>
      <c r="J87" s="6">
        <v>0</v>
      </c>
      <c r="K87" s="9"/>
      <c r="L87" s="9"/>
      <c r="N87" s="15"/>
      <c r="O87" s="16"/>
      <c r="P87" s="16"/>
      <c r="Q87" s="16"/>
      <c r="R87"/>
      <c r="S87"/>
    </row>
    <row r="88" spans="1:19" ht="13.5">
      <c r="A88" s="1">
        <v>89</v>
      </c>
      <c r="B88" s="1" t="s">
        <v>94</v>
      </c>
      <c r="C88" s="6">
        <v>123200000</v>
      </c>
      <c r="D88" s="6">
        <v>0</v>
      </c>
      <c r="E88" s="6">
        <f t="shared" si="7"/>
        <v>123200000</v>
      </c>
      <c r="F88" s="13" t="s">
        <v>185</v>
      </c>
      <c r="G88" s="14"/>
      <c r="H88" s="14"/>
      <c r="I88" s="14"/>
      <c r="J88" s="6">
        <v>0</v>
      </c>
      <c r="K88" s="9"/>
      <c r="L88" s="9"/>
      <c r="N88" s="15"/>
      <c r="O88" s="16"/>
      <c r="P88" s="16"/>
      <c r="Q88" s="16"/>
      <c r="R88"/>
      <c r="S88"/>
    </row>
    <row r="89" spans="1:19" ht="13.5">
      <c r="A89" s="1">
        <v>90</v>
      </c>
      <c r="B89" s="1" t="s">
        <v>95</v>
      </c>
      <c r="C89" s="6">
        <v>77323274</v>
      </c>
      <c r="D89" s="6">
        <v>0</v>
      </c>
      <c r="E89" s="6">
        <f t="shared" si="7"/>
        <v>77323274</v>
      </c>
      <c r="F89" s="6">
        <f>ROUND(C89*0.005,0)</f>
        <v>386616</v>
      </c>
      <c r="G89" s="6">
        <v>259320</v>
      </c>
      <c r="H89" s="6">
        <f>MIN(F89,G89)</f>
        <v>259320</v>
      </c>
      <c r="I89" s="6">
        <v>0</v>
      </c>
      <c r="J89" s="6">
        <v>0</v>
      </c>
      <c r="K89" s="9"/>
      <c r="L89" s="9"/>
      <c r="R89"/>
      <c r="S89"/>
    </row>
    <row r="90" spans="1:19" ht="13.5">
      <c r="A90" s="1">
        <v>91</v>
      </c>
      <c r="B90" s="1" t="s">
        <v>96</v>
      </c>
      <c r="C90" s="6">
        <v>36577423</v>
      </c>
      <c r="D90" s="6">
        <v>14410</v>
      </c>
      <c r="E90" s="6">
        <f t="shared" si="7"/>
        <v>36591833</v>
      </c>
      <c r="F90" s="6">
        <f>ROUND(C90*0.005,0)</f>
        <v>182887</v>
      </c>
      <c r="G90" s="6">
        <v>239820</v>
      </c>
      <c r="H90" s="6">
        <f>MIN(F90,G90)</f>
        <v>182887</v>
      </c>
      <c r="I90" s="6">
        <v>0</v>
      </c>
      <c r="J90" s="6">
        <v>0</v>
      </c>
      <c r="K90" s="9"/>
      <c r="L90" s="9"/>
      <c r="R90"/>
      <c r="S90"/>
    </row>
    <row r="91" spans="1:19" ht="13.5">
      <c r="A91" s="1">
        <v>92</v>
      </c>
      <c r="B91" s="1" t="s">
        <v>97</v>
      </c>
      <c r="C91" s="6">
        <v>16243713</v>
      </c>
      <c r="D91" s="6">
        <v>9164</v>
      </c>
      <c r="E91" s="6">
        <f t="shared" si="7"/>
        <v>16252877</v>
      </c>
      <c r="F91" s="6">
        <f>ROUND(C91*0.005,0)</f>
        <v>81219</v>
      </c>
      <c r="G91" s="6">
        <v>44280</v>
      </c>
      <c r="H91" s="6">
        <f>MIN(F91,G91)</f>
        <v>44280</v>
      </c>
      <c r="I91" s="6">
        <v>0</v>
      </c>
      <c r="J91" s="6">
        <v>0</v>
      </c>
      <c r="K91" s="9"/>
      <c r="L91" s="9"/>
      <c r="R91"/>
      <c r="S91"/>
    </row>
    <row r="92" spans="1:19" ht="13.5">
      <c r="A92" s="1">
        <v>93</v>
      </c>
      <c r="B92" s="1" t="s">
        <v>98</v>
      </c>
      <c r="C92" s="6">
        <v>177219297</v>
      </c>
      <c r="D92" s="6">
        <v>0</v>
      </c>
      <c r="E92" s="6">
        <f t="shared" si="7"/>
        <v>177219297</v>
      </c>
      <c r="F92" s="13" t="s">
        <v>185</v>
      </c>
      <c r="G92" s="14"/>
      <c r="H92" s="14"/>
      <c r="I92" s="14"/>
      <c r="J92" s="6">
        <v>0</v>
      </c>
      <c r="K92" s="9"/>
      <c r="L92" s="9"/>
      <c r="N92" s="15"/>
      <c r="O92" s="16"/>
      <c r="P92" s="16"/>
      <c r="Q92" s="16"/>
      <c r="R92"/>
      <c r="S92"/>
    </row>
    <row r="93" spans="1:19" ht="13.5">
      <c r="A93" s="1">
        <v>94</v>
      </c>
      <c r="B93" s="1" t="s">
        <v>99</v>
      </c>
      <c r="C93" s="6">
        <v>66096870</v>
      </c>
      <c r="D93" s="6">
        <v>62358</v>
      </c>
      <c r="E93" s="6">
        <f t="shared" si="7"/>
        <v>66159228</v>
      </c>
      <c r="F93" s="6">
        <f>ROUND(C93*0.005,0)</f>
        <v>330484</v>
      </c>
      <c r="G93" s="6">
        <v>220080</v>
      </c>
      <c r="H93" s="6">
        <f>MIN(F93,G93)</f>
        <v>220080</v>
      </c>
      <c r="I93" s="6">
        <v>0</v>
      </c>
      <c r="J93" s="6">
        <v>0</v>
      </c>
      <c r="K93" s="9"/>
      <c r="L93" s="9"/>
      <c r="R93"/>
      <c r="S93"/>
    </row>
    <row r="94" spans="1:19" ht="13.5">
      <c r="A94" s="1">
        <v>95</v>
      </c>
      <c r="B94" s="1" t="s">
        <v>100</v>
      </c>
      <c r="C94" s="6">
        <v>40409666</v>
      </c>
      <c r="D94" s="6">
        <v>0</v>
      </c>
      <c r="E94" s="6">
        <f t="shared" si="7"/>
        <v>40409666</v>
      </c>
      <c r="F94" s="13" t="s">
        <v>185</v>
      </c>
      <c r="G94" s="14"/>
      <c r="H94" s="14"/>
      <c r="I94" s="14"/>
      <c r="J94" s="6">
        <v>0</v>
      </c>
      <c r="K94" s="9"/>
      <c r="L94" s="9"/>
      <c r="N94" s="15"/>
      <c r="O94" s="16"/>
      <c r="P94" s="16"/>
      <c r="Q94" s="16"/>
      <c r="R94"/>
      <c r="S94"/>
    </row>
    <row r="95" spans="1:19" ht="13.5">
      <c r="A95" s="1">
        <v>96</v>
      </c>
      <c r="B95" s="1" t="s">
        <v>101</v>
      </c>
      <c r="C95" s="6">
        <v>59634148</v>
      </c>
      <c r="D95" s="6">
        <v>20562</v>
      </c>
      <c r="E95" s="6">
        <f t="shared" si="7"/>
        <v>59654710</v>
      </c>
      <c r="F95" s="6">
        <f aca="true" t="shared" si="8" ref="F95:F101">ROUND(C95*0.005,0)</f>
        <v>298171</v>
      </c>
      <c r="G95" s="6">
        <v>364470</v>
      </c>
      <c r="H95" s="6">
        <f aca="true" t="shared" si="9" ref="H95:H101">MIN(F95,G95)</f>
        <v>298171</v>
      </c>
      <c r="I95" s="6">
        <v>0</v>
      </c>
      <c r="J95" s="6">
        <v>0</v>
      </c>
      <c r="K95" s="9"/>
      <c r="L95" s="9"/>
      <c r="R95"/>
      <c r="S95"/>
    </row>
    <row r="96" spans="1:19" ht="13.5">
      <c r="A96" s="1">
        <v>97</v>
      </c>
      <c r="B96" s="1" t="s">
        <v>102</v>
      </c>
      <c r="C96" s="6">
        <v>71045304</v>
      </c>
      <c r="D96" s="6">
        <v>55274</v>
      </c>
      <c r="E96" s="6">
        <f t="shared" si="7"/>
        <v>71100578</v>
      </c>
      <c r="F96" s="6">
        <f t="shared" si="8"/>
        <v>355227</v>
      </c>
      <c r="G96" s="6">
        <v>1011570</v>
      </c>
      <c r="H96" s="6">
        <f t="shared" si="9"/>
        <v>355227</v>
      </c>
      <c r="I96" s="6">
        <v>0</v>
      </c>
      <c r="J96" s="6">
        <v>0</v>
      </c>
      <c r="K96" s="9"/>
      <c r="L96" s="9"/>
      <c r="R96"/>
      <c r="S96"/>
    </row>
    <row r="97" spans="1:19" ht="13.5">
      <c r="A97" s="1">
        <v>98</v>
      </c>
      <c r="B97" s="1" t="s">
        <v>103</v>
      </c>
      <c r="C97" s="6">
        <v>4199028</v>
      </c>
      <c r="D97" s="6">
        <v>0</v>
      </c>
      <c r="E97" s="6">
        <f t="shared" si="7"/>
        <v>4199028</v>
      </c>
      <c r="F97" s="6">
        <f t="shared" si="8"/>
        <v>20995</v>
      </c>
      <c r="G97" s="6">
        <v>10320</v>
      </c>
      <c r="H97" s="6">
        <f t="shared" si="9"/>
        <v>10320</v>
      </c>
      <c r="I97" s="6">
        <v>0</v>
      </c>
      <c r="J97" s="6">
        <v>0</v>
      </c>
      <c r="K97" s="9"/>
      <c r="L97" s="9"/>
      <c r="R97"/>
      <c r="S97"/>
    </row>
    <row r="98" spans="1:19" ht="13.5">
      <c r="A98" s="1">
        <v>99</v>
      </c>
      <c r="B98" s="1" t="s">
        <v>104</v>
      </c>
      <c r="C98" s="6">
        <v>29467737</v>
      </c>
      <c r="D98" s="6">
        <v>12025</v>
      </c>
      <c r="E98" s="6">
        <f t="shared" si="7"/>
        <v>29479762</v>
      </c>
      <c r="F98" s="6">
        <f t="shared" si="8"/>
        <v>147339</v>
      </c>
      <c r="G98" s="6">
        <v>215220</v>
      </c>
      <c r="H98" s="6">
        <f t="shared" si="9"/>
        <v>147339</v>
      </c>
      <c r="I98" s="6">
        <v>0</v>
      </c>
      <c r="J98" s="6">
        <v>0</v>
      </c>
      <c r="K98" s="9"/>
      <c r="L98" s="9"/>
      <c r="R98"/>
      <c r="S98"/>
    </row>
    <row r="99" spans="1:19" ht="13.5">
      <c r="A99" s="1">
        <v>100</v>
      </c>
      <c r="B99" s="1" t="s">
        <v>105</v>
      </c>
      <c r="C99" s="6">
        <v>8216617</v>
      </c>
      <c r="D99" s="6">
        <v>246</v>
      </c>
      <c r="E99" s="6">
        <f t="shared" si="7"/>
        <v>8216863</v>
      </c>
      <c r="F99" s="6">
        <f t="shared" si="8"/>
        <v>41083</v>
      </c>
      <c r="G99" s="6">
        <v>20400</v>
      </c>
      <c r="H99" s="6">
        <f t="shared" si="9"/>
        <v>20400</v>
      </c>
      <c r="I99" s="6">
        <v>0</v>
      </c>
      <c r="J99" s="6">
        <v>0</v>
      </c>
      <c r="K99" s="9"/>
      <c r="L99" s="9"/>
      <c r="R99"/>
      <c r="S99"/>
    </row>
    <row r="100" spans="1:19" ht="13.5">
      <c r="A100" s="1">
        <v>101</v>
      </c>
      <c r="B100" s="1" t="s">
        <v>106</v>
      </c>
      <c r="C100" s="6">
        <v>46970908</v>
      </c>
      <c r="D100" s="6">
        <v>51632</v>
      </c>
      <c r="E100" s="6">
        <f t="shared" si="7"/>
        <v>47022540</v>
      </c>
      <c r="F100" s="6">
        <f t="shared" si="8"/>
        <v>234855</v>
      </c>
      <c r="G100" s="6">
        <v>344850</v>
      </c>
      <c r="H100" s="6">
        <f t="shared" si="9"/>
        <v>234855</v>
      </c>
      <c r="I100" s="6">
        <v>0</v>
      </c>
      <c r="J100" s="6">
        <v>0</v>
      </c>
      <c r="K100" s="9"/>
      <c r="L100" s="9"/>
      <c r="R100"/>
      <c r="S100"/>
    </row>
    <row r="101" spans="1:19" ht="13.5">
      <c r="A101" s="1">
        <v>102</v>
      </c>
      <c r="B101" s="1" t="s">
        <v>107</v>
      </c>
      <c r="C101" s="6">
        <v>12696002</v>
      </c>
      <c r="D101" s="6">
        <v>0</v>
      </c>
      <c r="E101" s="6">
        <f t="shared" si="7"/>
        <v>12696002</v>
      </c>
      <c r="F101" s="6">
        <f t="shared" si="8"/>
        <v>63480</v>
      </c>
      <c r="G101" s="6">
        <v>6750</v>
      </c>
      <c r="H101" s="6">
        <f t="shared" si="9"/>
        <v>6750</v>
      </c>
      <c r="I101" s="6">
        <v>0</v>
      </c>
      <c r="J101" s="6">
        <v>0</v>
      </c>
      <c r="K101" s="9"/>
      <c r="L101" s="9"/>
      <c r="R101"/>
      <c r="S101"/>
    </row>
    <row r="102" spans="1:19" ht="13.5">
      <c r="A102" s="1">
        <v>103</v>
      </c>
      <c r="B102" s="1" t="s">
        <v>108</v>
      </c>
      <c r="C102" s="6">
        <v>162271864</v>
      </c>
      <c r="D102" s="6">
        <v>0</v>
      </c>
      <c r="E102" s="6">
        <f t="shared" si="7"/>
        <v>162271864</v>
      </c>
      <c r="F102" s="13" t="s">
        <v>185</v>
      </c>
      <c r="G102" s="14"/>
      <c r="H102" s="14"/>
      <c r="I102" s="14"/>
      <c r="J102" s="6">
        <v>0</v>
      </c>
      <c r="K102" s="9"/>
      <c r="L102" s="9"/>
      <c r="N102" s="15"/>
      <c r="O102" s="16"/>
      <c r="P102" s="16"/>
      <c r="Q102" s="16"/>
      <c r="R102"/>
      <c r="S102"/>
    </row>
    <row r="103" spans="1:19" ht="13.5">
      <c r="A103" s="1">
        <v>104</v>
      </c>
      <c r="B103" s="1" t="s">
        <v>109</v>
      </c>
      <c r="C103" s="6">
        <v>70535212</v>
      </c>
      <c r="D103" s="6">
        <v>0</v>
      </c>
      <c r="E103" s="6">
        <f t="shared" si="7"/>
        <v>70535212</v>
      </c>
      <c r="F103" s="13" t="s">
        <v>185</v>
      </c>
      <c r="G103" s="14"/>
      <c r="H103" s="14"/>
      <c r="I103" s="14"/>
      <c r="J103" s="6">
        <v>0</v>
      </c>
      <c r="K103" s="9"/>
      <c r="L103" s="9"/>
      <c r="N103" s="15"/>
      <c r="O103" s="16"/>
      <c r="P103" s="16"/>
      <c r="Q103" s="16"/>
      <c r="R103"/>
      <c r="S103"/>
    </row>
    <row r="104" spans="1:19" ht="13.5">
      <c r="A104" s="1">
        <v>106</v>
      </c>
      <c r="B104" s="1" t="s">
        <v>110</v>
      </c>
      <c r="C104" s="6">
        <v>23559848</v>
      </c>
      <c r="D104" s="6">
        <v>0</v>
      </c>
      <c r="E104" s="6">
        <f t="shared" si="7"/>
        <v>23559848</v>
      </c>
      <c r="F104" s="6">
        <f aca="true" t="shared" si="10" ref="F104:F112">ROUND(C104*0.005,0)</f>
        <v>117799</v>
      </c>
      <c r="G104" s="6">
        <v>174930</v>
      </c>
      <c r="H104" s="6">
        <f aca="true" t="shared" si="11" ref="H104:H112">MIN(F104,G104)</f>
        <v>117799</v>
      </c>
      <c r="I104" s="6">
        <v>0</v>
      </c>
      <c r="J104" s="6">
        <v>0</v>
      </c>
      <c r="K104" s="9"/>
      <c r="L104" s="9"/>
      <c r="R104"/>
      <c r="S104"/>
    </row>
    <row r="105" spans="1:19" ht="13.5">
      <c r="A105" s="1">
        <v>107</v>
      </c>
      <c r="B105" s="1" t="s">
        <v>111</v>
      </c>
      <c r="C105" s="6">
        <v>37400604</v>
      </c>
      <c r="D105" s="6">
        <v>37525</v>
      </c>
      <c r="E105" s="6">
        <f t="shared" si="7"/>
        <v>37438129</v>
      </c>
      <c r="F105" s="6">
        <f t="shared" si="10"/>
        <v>187003</v>
      </c>
      <c r="G105" s="6">
        <v>277980</v>
      </c>
      <c r="H105" s="6">
        <f t="shared" si="11"/>
        <v>187003</v>
      </c>
      <c r="I105" s="6">
        <v>0</v>
      </c>
      <c r="J105" s="6">
        <v>0</v>
      </c>
      <c r="K105" s="9"/>
      <c r="L105" s="9"/>
      <c r="R105"/>
      <c r="S105"/>
    </row>
    <row r="106" spans="1:19" ht="13.5">
      <c r="A106" s="1">
        <v>108</v>
      </c>
      <c r="B106" s="1" t="s">
        <v>112</v>
      </c>
      <c r="C106" s="6">
        <v>27148793</v>
      </c>
      <c r="D106" s="6">
        <v>4531</v>
      </c>
      <c r="E106" s="6">
        <f t="shared" si="7"/>
        <v>27153324</v>
      </c>
      <c r="F106" s="6">
        <f t="shared" si="10"/>
        <v>135744</v>
      </c>
      <c r="G106" s="6">
        <v>217950</v>
      </c>
      <c r="H106" s="6">
        <f t="shared" si="11"/>
        <v>135744</v>
      </c>
      <c r="I106" s="6">
        <v>0</v>
      </c>
      <c r="J106" s="6">
        <v>0</v>
      </c>
      <c r="K106" s="9"/>
      <c r="L106" s="9"/>
      <c r="R106"/>
      <c r="S106"/>
    </row>
    <row r="107" spans="1:19" ht="13.5">
      <c r="A107" s="1">
        <v>109</v>
      </c>
      <c r="B107" s="1" t="s">
        <v>113</v>
      </c>
      <c r="C107" s="6">
        <v>33512358</v>
      </c>
      <c r="D107" s="6">
        <v>20111</v>
      </c>
      <c r="E107" s="6">
        <f t="shared" si="7"/>
        <v>33532469</v>
      </c>
      <c r="F107" s="6">
        <f t="shared" si="10"/>
        <v>167562</v>
      </c>
      <c r="G107" s="6">
        <v>140010</v>
      </c>
      <c r="H107" s="6">
        <f t="shared" si="11"/>
        <v>140010</v>
      </c>
      <c r="I107" s="6">
        <v>0</v>
      </c>
      <c r="J107" s="6">
        <v>0</v>
      </c>
      <c r="K107" s="9"/>
      <c r="L107" s="9"/>
      <c r="R107"/>
      <c r="S107"/>
    </row>
    <row r="108" spans="1:19" ht="13.5">
      <c r="A108" s="1">
        <v>110</v>
      </c>
      <c r="B108" s="1" t="s">
        <v>114</v>
      </c>
      <c r="C108" s="6">
        <v>33743538</v>
      </c>
      <c r="D108" s="6">
        <v>30768</v>
      </c>
      <c r="E108" s="6">
        <f t="shared" si="7"/>
        <v>33774306</v>
      </c>
      <c r="F108" s="6">
        <f t="shared" si="10"/>
        <v>168718</v>
      </c>
      <c r="G108" s="6">
        <v>108780</v>
      </c>
      <c r="H108" s="6">
        <f t="shared" si="11"/>
        <v>108780</v>
      </c>
      <c r="I108" s="6">
        <v>0</v>
      </c>
      <c r="J108" s="6">
        <v>0</v>
      </c>
      <c r="K108" s="9"/>
      <c r="L108" s="9"/>
      <c r="R108"/>
      <c r="S108"/>
    </row>
    <row r="109" spans="1:19" ht="13.5">
      <c r="A109" s="1">
        <v>111</v>
      </c>
      <c r="B109" s="1" t="s">
        <v>115</v>
      </c>
      <c r="C109" s="6">
        <v>23253791</v>
      </c>
      <c r="D109" s="6">
        <v>16414</v>
      </c>
      <c r="E109" s="6">
        <f t="shared" si="7"/>
        <v>23270205</v>
      </c>
      <c r="F109" s="6">
        <f t="shared" si="10"/>
        <v>116269</v>
      </c>
      <c r="G109" s="6">
        <v>76380</v>
      </c>
      <c r="H109" s="6">
        <f t="shared" si="11"/>
        <v>76380</v>
      </c>
      <c r="I109" s="6">
        <v>0</v>
      </c>
      <c r="J109" s="6">
        <v>0</v>
      </c>
      <c r="K109" s="9"/>
      <c r="L109" s="9"/>
      <c r="R109"/>
      <c r="S109"/>
    </row>
    <row r="110" spans="1:19" ht="13.5">
      <c r="A110" s="1">
        <v>112</v>
      </c>
      <c r="B110" s="1" t="s">
        <v>116</v>
      </c>
      <c r="C110" s="6">
        <v>9703802</v>
      </c>
      <c r="D110" s="6">
        <v>2927</v>
      </c>
      <c r="E110" s="6">
        <f t="shared" si="7"/>
        <v>9706729</v>
      </c>
      <c r="F110" s="6">
        <f t="shared" si="10"/>
        <v>48519</v>
      </c>
      <c r="G110" s="6">
        <v>170070</v>
      </c>
      <c r="H110" s="6">
        <f t="shared" si="11"/>
        <v>48519</v>
      </c>
      <c r="I110" s="6">
        <v>0</v>
      </c>
      <c r="J110" s="6">
        <v>0</v>
      </c>
      <c r="K110" s="9"/>
      <c r="L110" s="9"/>
      <c r="R110"/>
      <c r="S110"/>
    </row>
    <row r="111" spans="1:19" ht="13.5">
      <c r="A111" s="1">
        <v>113</v>
      </c>
      <c r="B111" s="1" t="s">
        <v>117</v>
      </c>
      <c r="C111" s="6">
        <v>18936228</v>
      </c>
      <c r="D111" s="6">
        <v>20662</v>
      </c>
      <c r="E111" s="6">
        <f t="shared" si="7"/>
        <v>18956890</v>
      </c>
      <c r="F111" s="6">
        <f t="shared" si="10"/>
        <v>94681</v>
      </c>
      <c r="G111" s="6">
        <v>0</v>
      </c>
      <c r="H111" s="6">
        <f t="shared" si="11"/>
        <v>0</v>
      </c>
      <c r="I111" s="6">
        <v>0</v>
      </c>
      <c r="J111" s="6">
        <v>0</v>
      </c>
      <c r="K111" s="9"/>
      <c r="L111" s="9"/>
      <c r="R111"/>
      <c r="S111"/>
    </row>
    <row r="112" spans="1:19" ht="13.5">
      <c r="A112" s="1">
        <v>114</v>
      </c>
      <c r="B112" s="1" t="s">
        <v>118</v>
      </c>
      <c r="C112" s="6">
        <v>10622236</v>
      </c>
      <c r="D112" s="6">
        <v>0</v>
      </c>
      <c r="E112" s="6">
        <f t="shared" si="7"/>
        <v>10622236</v>
      </c>
      <c r="F112" s="6">
        <f t="shared" si="10"/>
        <v>53111</v>
      </c>
      <c r="G112" s="6">
        <v>3090</v>
      </c>
      <c r="H112" s="6">
        <f t="shared" si="11"/>
        <v>3090</v>
      </c>
      <c r="I112" s="6">
        <v>91640</v>
      </c>
      <c r="J112" s="6">
        <v>0</v>
      </c>
      <c r="K112" s="9"/>
      <c r="L112" s="9"/>
      <c r="R112"/>
      <c r="S112"/>
    </row>
    <row r="113" spans="1:19" ht="13.5">
      <c r="A113" s="1">
        <v>116</v>
      </c>
      <c r="B113" s="1" t="s">
        <v>119</v>
      </c>
      <c r="C113" s="6">
        <v>16459911</v>
      </c>
      <c r="D113" s="6">
        <v>0</v>
      </c>
      <c r="E113" s="6">
        <f t="shared" si="7"/>
        <v>16459911</v>
      </c>
      <c r="F113" s="13" t="s">
        <v>185</v>
      </c>
      <c r="G113" s="14"/>
      <c r="H113" s="14"/>
      <c r="I113" s="14"/>
      <c r="J113" s="6">
        <v>0</v>
      </c>
      <c r="K113" s="9"/>
      <c r="L113" s="9"/>
      <c r="N113" s="15"/>
      <c r="O113" s="16"/>
      <c r="P113" s="16"/>
      <c r="Q113" s="16"/>
      <c r="R113"/>
      <c r="S113"/>
    </row>
    <row r="114" spans="1:19" ht="13.5">
      <c r="A114" s="1">
        <v>117</v>
      </c>
      <c r="B114" s="1" t="s">
        <v>120</v>
      </c>
      <c r="C114" s="6">
        <v>32742762</v>
      </c>
      <c r="D114" s="6">
        <v>0</v>
      </c>
      <c r="E114" s="6">
        <f t="shared" si="7"/>
        <v>32742762</v>
      </c>
      <c r="F114" s="6">
        <f aca="true" t="shared" si="12" ref="F114:F129">ROUND(C114*0.005,0)</f>
        <v>163714</v>
      </c>
      <c r="G114" s="6">
        <v>158700</v>
      </c>
      <c r="H114" s="6">
        <f aca="true" t="shared" si="13" ref="H114:H129">MIN(F114,G114)</f>
        <v>158700</v>
      </c>
      <c r="I114" s="6">
        <v>0</v>
      </c>
      <c r="J114" s="6">
        <v>0</v>
      </c>
      <c r="K114" s="9"/>
      <c r="L114" s="9"/>
      <c r="R114"/>
      <c r="S114"/>
    </row>
    <row r="115" spans="1:19" ht="13.5">
      <c r="A115" s="1">
        <v>118</v>
      </c>
      <c r="B115" s="1" t="s">
        <v>121</v>
      </c>
      <c r="C115" s="6">
        <v>82871238</v>
      </c>
      <c r="D115" s="6">
        <v>0</v>
      </c>
      <c r="E115" s="6">
        <f t="shared" si="7"/>
        <v>82871238</v>
      </c>
      <c r="F115" s="6">
        <f t="shared" si="12"/>
        <v>414356</v>
      </c>
      <c r="G115" s="6">
        <v>35490</v>
      </c>
      <c r="H115" s="6">
        <f t="shared" si="13"/>
        <v>35490</v>
      </c>
      <c r="I115" s="6">
        <v>0</v>
      </c>
      <c r="J115" s="6">
        <v>0</v>
      </c>
      <c r="K115" s="9"/>
      <c r="L115" s="9"/>
      <c r="R115"/>
      <c r="S115"/>
    </row>
    <row r="116" spans="1:19" ht="13.5">
      <c r="A116" s="1">
        <v>119</v>
      </c>
      <c r="B116" s="1" t="s">
        <v>122</v>
      </c>
      <c r="C116" s="6">
        <v>31659594</v>
      </c>
      <c r="D116" s="6">
        <v>53752</v>
      </c>
      <c r="E116" s="6">
        <f t="shared" si="7"/>
        <v>31713346</v>
      </c>
      <c r="F116" s="6">
        <f t="shared" si="12"/>
        <v>158298</v>
      </c>
      <c r="G116" s="6">
        <v>49920</v>
      </c>
      <c r="H116" s="6">
        <f t="shared" si="13"/>
        <v>49920</v>
      </c>
      <c r="I116" s="6">
        <v>0</v>
      </c>
      <c r="J116" s="6">
        <v>0</v>
      </c>
      <c r="K116" s="9"/>
      <c r="L116" s="9"/>
      <c r="R116"/>
      <c r="S116"/>
    </row>
    <row r="117" spans="1:19" ht="13.5">
      <c r="A117" s="1">
        <v>121</v>
      </c>
      <c r="B117" s="1" t="s">
        <v>123</v>
      </c>
      <c r="C117" s="6">
        <v>10351968</v>
      </c>
      <c r="D117" s="6">
        <v>0</v>
      </c>
      <c r="E117" s="6">
        <f t="shared" si="7"/>
        <v>10351968</v>
      </c>
      <c r="F117" s="6">
        <f t="shared" si="12"/>
        <v>51760</v>
      </c>
      <c r="G117" s="6">
        <v>96060</v>
      </c>
      <c r="H117" s="6">
        <f t="shared" si="13"/>
        <v>51760</v>
      </c>
      <c r="I117" s="6">
        <v>0</v>
      </c>
      <c r="J117" s="6">
        <v>0</v>
      </c>
      <c r="K117" s="9"/>
      <c r="L117" s="9"/>
      <c r="R117"/>
      <c r="S117"/>
    </row>
    <row r="118" spans="1:19" ht="13.5">
      <c r="A118" s="1">
        <v>122</v>
      </c>
      <c r="B118" s="1" t="s">
        <v>124</v>
      </c>
      <c r="C118" s="6">
        <v>6402912</v>
      </c>
      <c r="D118" s="6">
        <v>0</v>
      </c>
      <c r="E118" s="6">
        <f t="shared" si="7"/>
        <v>6402912</v>
      </c>
      <c r="F118" s="6">
        <f t="shared" si="12"/>
        <v>32015</v>
      </c>
      <c r="G118" s="6">
        <v>119610</v>
      </c>
      <c r="H118" s="6">
        <f t="shared" si="13"/>
        <v>32015</v>
      </c>
      <c r="I118" s="6">
        <v>0</v>
      </c>
      <c r="J118" s="6">
        <v>0</v>
      </c>
      <c r="K118" s="9"/>
      <c r="L118" s="9"/>
      <c r="R118"/>
      <c r="S118"/>
    </row>
    <row r="119" spans="1:19" ht="13.5">
      <c r="A119" s="1">
        <v>123</v>
      </c>
      <c r="B119" s="1" t="s">
        <v>125</v>
      </c>
      <c r="C119" s="6">
        <v>4237746</v>
      </c>
      <c r="D119" s="6">
        <v>358</v>
      </c>
      <c r="E119" s="6">
        <f t="shared" si="7"/>
        <v>4238104</v>
      </c>
      <c r="F119" s="6">
        <f t="shared" si="12"/>
        <v>21189</v>
      </c>
      <c r="G119" s="6">
        <v>0</v>
      </c>
      <c r="H119" s="6">
        <f t="shared" si="13"/>
        <v>0</v>
      </c>
      <c r="I119" s="6">
        <v>0</v>
      </c>
      <c r="J119" s="6">
        <v>0</v>
      </c>
      <c r="K119" s="9"/>
      <c r="L119" s="9"/>
      <c r="R119"/>
      <c r="S119"/>
    </row>
    <row r="120" spans="1:19" ht="13.5">
      <c r="A120" s="1">
        <v>124</v>
      </c>
      <c r="B120" s="1" t="s">
        <v>126</v>
      </c>
      <c r="C120" s="6">
        <v>30942984</v>
      </c>
      <c r="D120" s="6">
        <v>35498</v>
      </c>
      <c r="E120" s="6">
        <f t="shared" si="7"/>
        <v>30978482</v>
      </c>
      <c r="F120" s="6">
        <f t="shared" si="12"/>
        <v>154715</v>
      </c>
      <c r="G120" s="6">
        <v>0</v>
      </c>
      <c r="H120" s="6">
        <f t="shared" si="13"/>
        <v>0</v>
      </c>
      <c r="I120" s="6">
        <v>0</v>
      </c>
      <c r="J120" s="6">
        <v>0</v>
      </c>
      <c r="K120" s="9"/>
      <c r="L120" s="9"/>
      <c r="R120"/>
      <c r="S120"/>
    </row>
    <row r="121" spans="1:19" ht="13.5">
      <c r="A121" s="1">
        <v>125</v>
      </c>
      <c r="B121" s="1" t="s">
        <v>127</v>
      </c>
      <c r="C121" s="6">
        <v>6135544</v>
      </c>
      <c r="D121" s="6">
        <v>0</v>
      </c>
      <c r="E121" s="6">
        <f t="shared" si="7"/>
        <v>6135544</v>
      </c>
      <c r="F121" s="6">
        <f t="shared" si="12"/>
        <v>30678</v>
      </c>
      <c r="G121" s="6">
        <v>7200</v>
      </c>
      <c r="H121" s="6">
        <f t="shared" si="13"/>
        <v>7200</v>
      </c>
      <c r="I121" s="6">
        <v>0</v>
      </c>
      <c r="J121" s="6">
        <v>0</v>
      </c>
      <c r="K121" s="9"/>
      <c r="L121" s="9"/>
      <c r="R121"/>
      <c r="S121"/>
    </row>
    <row r="122" spans="1:19" ht="13.5">
      <c r="A122" s="1">
        <v>126</v>
      </c>
      <c r="B122" s="1" t="s">
        <v>128</v>
      </c>
      <c r="C122" s="6">
        <v>65600000</v>
      </c>
      <c r="D122" s="6">
        <v>70237</v>
      </c>
      <c r="E122" s="6">
        <f t="shared" si="7"/>
        <v>65670237</v>
      </c>
      <c r="F122" s="6">
        <f t="shared" si="12"/>
        <v>328000</v>
      </c>
      <c r="G122" s="6">
        <v>418500</v>
      </c>
      <c r="H122" s="6">
        <f t="shared" si="13"/>
        <v>328000</v>
      </c>
      <c r="I122" s="6">
        <v>0</v>
      </c>
      <c r="J122" s="6">
        <v>0</v>
      </c>
      <c r="K122" s="9"/>
      <c r="L122" s="9"/>
      <c r="R122"/>
      <c r="S122"/>
    </row>
    <row r="123" spans="1:19" ht="13.5">
      <c r="A123" s="1">
        <v>127</v>
      </c>
      <c r="B123" s="1" t="s">
        <v>129</v>
      </c>
      <c r="C123" s="6">
        <v>8852260</v>
      </c>
      <c r="D123" s="6">
        <v>0</v>
      </c>
      <c r="E123" s="6">
        <f t="shared" si="7"/>
        <v>8852260</v>
      </c>
      <c r="F123" s="6">
        <f t="shared" si="12"/>
        <v>44261</v>
      </c>
      <c r="G123" s="6">
        <v>50040</v>
      </c>
      <c r="H123" s="6">
        <f t="shared" si="13"/>
        <v>44261</v>
      </c>
      <c r="I123" s="6">
        <v>0</v>
      </c>
      <c r="J123" s="6">
        <v>0</v>
      </c>
      <c r="K123" s="9"/>
      <c r="L123" s="9"/>
      <c r="R123"/>
      <c r="S123"/>
    </row>
    <row r="124" spans="1:19" ht="13.5">
      <c r="A124" s="1">
        <v>128</v>
      </c>
      <c r="B124" s="1" t="s">
        <v>130</v>
      </c>
      <c r="C124" s="6">
        <v>64918869</v>
      </c>
      <c r="D124" s="6">
        <v>53275</v>
      </c>
      <c r="E124" s="6">
        <f t="shared" si="7"/>
        <v>64972144</v>
      </c>
      <c r="F124" s="6">
        <f t="shared" si="12"/>
        <v>324594</v>
      </c>
      <c r="G124" s="6">
        <v>457140</v>
      </c>
      <c r="H124" s="6">
        <f t="shared" si="13"/>
        <v>324594</v>
      </c>
      <c r="I124" s="6">
        <v>0</v>
      </c>
      <c r="J124" s="6">
        <v>0</v>
      </c>
      <c r="K124" s="9"/>
      <c r="L124" s="9"/>
      <c r="R124"/>
      <c r="S124"/>
    </row>
    <row r="125" spans="1:19" ht="13.5">
      <c r="A125" s="1">
        <v>129</v>
      </c>
      <c r="B125" s="1" t="s">
        <v>131</v>
      </c>
      <c r="C125" s="6">
        <v>20357880</v>
      </c>
      <c r="D125" s="6">
        <v>21854</v>
      </c>
      <c r="E125" s="6">
        <f t="shared" si="7"/>
        <v>20379734</v>
      </c>
      <c r="F125" s="6">
        <f t="shared" si="12"/>
        <v>101789</v>
      </c>
      <c r="G125" s="6">
        <v>176430</v>
      </c>
      <c r="H125" s="6">
        <f t="shared" si="13"/>
        <v>101789</v>
      </c>
      <c r="I125" s="6">
        <v>0</v>
      </c>
      <c r="J125" s="6">
        <v>0</v>
      </c>
      <c r="K125" s="9"/>
      <c r="L125" s="9"/>
      <c r="R125"/>
      <c r="S125"/>
    </row>
    <row r="126" spans="1:19" ht="13.5">
      <c r="A126" s="1">
        <v>131</v>
      </c>
      <c r="B126" s="1" t="s">
        <v>132</v>
      </c>
      <c r="C126" s="6">
        <v>84233204</v>
      </c>
      <c r="D126" s="6">
        <v>83740</v>
      </c>
      <c r="E126" s="6">
        <f t="shared" si="7"/>
        <v>84316944</v>
      </c>
      <c r="F126" s="6">
        <f t="shared" si="12"/>
        <v>421166</v>
      </c>
      <c r="G126" s="6">
        <v>50760</v>
      </c>
      <c r="H126" s="6">
        <f t="shared" si="13"/>
        <v>50760</v>
      </c>
      <c r="I126" s="6">
        <v>0</v>
      </c>
      <c r="J126" s="6">
        <v>0</v>
      </c>
      <c r="K126" s="9"/>
      <c r="L126" s="9"/>
      <c r="R126"/>
      <c r="S126"/>
    </row>
    <row r="127" spans="1:19" ht="13.5">
      <c r="A127" s="1">
        <v>132</v>
      </c>
      <c r="B127" s="1" t="s">
        <v>133</v>
      </c>
      <c r="C127" s="6">
        <v>68123940</v>
      </c>
      <c r="D127" s="6">
        <v>29859</v>
      </c>
      <c r="E127" s="6">
        <f t="shared" si="7"/>
        <v>68153799</v>
      </c>
      <c r="F127" s="6">
        <f t="shared" si="12"/>
        <v>340620</v>
      </c>
      <c r="G127" s="6">
        <v>46860</v>
      </c>
      <c r="H127" s="6">
        <f t="shared" si="13"/>
        <v>46860</v>
      </c>
      <c r="I127" s="6">
        <v>0</v>
      </c>
      <c r="J127" s="6">
        <v>0</v>
      </c>
      <c r="K127" s="9"/>
      <c r="L127" s="9"/>
      <c r="R127"/>
      <c r="S127"/>
    </row>
    <row r="128" spans="1:19" ht="13.5">
      <c r="A128" s="1">
        <v>133</v>
      </c>
      <c r="B128" s="1" t="s">
        <v>134</v>
      </c>
      <c r="C128" s="6">
        <v>5976565</v>
      </c>
      <c r="D128" s="6">
        <v>3895</v>
      </c>
      <c r="E128" s="6">
        <f t="shared" si="7"/>
        <v>5980460</v>
      </c>
      <c r="F128" s="6">
        <f t="shared" si="12"/>
        <v>29883</v>
      </c>
      <c r="G128" s="6">
        <v>26370</v>
      </c>
      <c r="H128" s="6">
        <f t="shared" si="13"/>
        <v>26370</v>
      </c>
      <c r="I128" s="6">
        <v>0</v>
      </c>
      <c r="J128" s="6">
        <v>0</v>
      </c>
      <c r="K128" s="9"/>
      <c r="L128" s="9"/>
      <c r="R128"/>
      <c r="S128"/>
    </row>
    <row r="129" spans="1:19" ht="13.5">
      <c r="A129" s="1">
        <v>134</v>
      </c>
      <c r="B129" s="1" t="s">
        <v>135</v>
      </c>
      <c r="C129" s="6">
        <v>26932401</v>
      </c>
      <c r="D129" s="6">
        <v>12537</v>
      </c>
      <c r="E129" s="6">
        <f t="shared" si="7"/>
        <v>26944938</v>
      </c>
      <c r="F129" s="6">
        <f t="shared" si="12"/>
        <v>134662</v>
      </c>
      <c r="G129" s="6">
        <v>271050</v>
      </c>
      <c r="H129" s="6">
        <f t="shared" si="13"/>
        <v>134662</v>
      </c>
      <c r="I129" s="6">
        <v>0</v>
      </c>
      <c r="J129" s="6">
        <v>0</v>
      </c>
      <c r="K129" s="9"/>
      <c r="L129" s="9"/>
      <c r="R129"/>
      <c r="S129"/>
    </row>
    <row r="130" spans="1:19" ht="13.5">
      <c r="A130" s="1">
        <v>135</v>
      </c>
      <c r="B130" s="1" t="s">
        <v>136</v>
      </c>
      <c r="C130" s="6">
        <v>245072959</v>
      </c>
      <c r="D130" s="6">
        <v>0</v>
      </c>
      <c r="E130" s="6">
        <f t="shared" si="7"/>
        <v>245072959</v>
      </c>
      <c r="F130" s="13" t="s">
        <v>185</v>
      </c>
      <c r="G130" s="14"/>
      <c r="H130" s="14"/>
      <c r="I130" s="14"/>
      <c r="J130" s="6">
        <v>0</v>
      </c>
      <c r="K130" s="9"/>
      <c r="L130" s="9"/>
      <c r="N130" s="15"/>
      <c r="O130" s="16"/>
      <c r="P130" s="16"/>
      <c r="Q130" s="16"/>
      <c r="R130"/>
      <c r="S130"/>
    </row>
    <row r="131" spans="1:19" ht="13.5">
      <c r="A131" s="1">
        <v>136</v>
      </c>
      <c r="B131" s="1" t="s">
        <v>137</v>
      </c>
      <c r="C131" s="6">
        <v>7867047</v>
      </c>
      <c r="D131" s="6">
        <v>8861</v>
      </c>
      <c r="E131" s="6">
        <f t="shared" si="7"/>
        <v>7875908</v>
      </c>
      <c r="F131" s="6">
        <f aca="true" t="shared" si="14" ref="F131:F140">ROUND(C131*0.005,0)</f>
        <v>39335</v>
      </c>
      <c r="G131" s="6">
        <v>96960</v>
      </c>
      <c r="H131" s="6">
        <f aca="true" t="shared" si="15" ref="H131:H140">MIN(F131,G131)</f>
        <v>39335</v>
      </c>
      <c r="I131" s="6">
        <v>0</v>
      </c>
      <c r="J131" s="6">
        <v>0</v>
      </c>
      <c r="K131" s="9"/>
      <c r="L131" s="9"/>
      <c r="R131"/>
      <c r="S131"/>
    </row>
    <row r="132" spans="1:19" ht="13.5">
      <c r="A132" s="1">
        <v>137</v>
      </c>
      <c r="B132" s="1" t="s">
        <v>138</v>
      </c>
      <c r="C132" s="6">
        <v>33733623</v>
      </c>
      <c r="D132" s="6">
        <v>0</v>
      </c>
      <c r="E132" s="6">
        <f t="shared" si="7"/>
        <v>33733623</v>
      </c>
      <c r="F132" s="6">
        <f t="shared" si="14"/>
        <v>168668</v>
      </c>
      <c r="G132" s="6">
        <v>93120</v>
      </c>
      <c r="H132" s="6">
        <f t="shared" si="15"/>
        <v>93120</v>
      </c>
      <c r="I132" s="6">
        <v>0</v>
      </c>
      <c r="J132" s="6">
        <v>0</v>
      </c>
      <c r="K132" s="9"/>
      <c r="L132" s="9"/>
      <c r="R132"/>
      <c r="S132"/>
    </row>
    <row r="133" spans="1:19" ht="13.5">
      <c r="A133" s="1">
        <v>138</v>
      </c>
      <c r="B133" s="1" t="s">
        <v>139</v>
      </c>
      <c r="C133" s="6">
        <v>95517529</v>
      </c>
      <c r="D133" s="6">
        <v>158774</v>
      </c>
      <c r="E133" s="6">
        <f t="shared" si="7"/>
        <v>95676303</v>
      </c>
      <c r="F133" s="6">
        <f t="shared" si="14"/>
        <v>477588</v>
      </c>
      <c r="G133" s="6">
        <v>120450</v>
      </c>
      <c r="H133" s="6">
        <f t="shared" si="15"/>
        <v>120450</v>
      </c>
      <c r="I133" s="6">
        <v>0</v>
      </c>
      <c r="J133" s="6">
        <v>0</v>
      </c>
      <c r="K133" s="9"/>
      <c r="L133" s="9"/>
      <c r="R133"/>
      <c r="S133"/>
    </row>
    <row r="134" spans="1:19" ht="13.5">
      <c r="A134" s="1">
        <v>139</v>
      </c>
      <c r="B134" s="1" t="s">
        <v>140</v>
      </c>
      <c r="C134" s="6">
        <v>31856239</v>
      </c>
      <c r="D134" s="6">
        <v>36912</v>
      </c>
      <c r="E134" s="6">
        <f t="shared" si="7"/>
        <v>31893151</v>
      </c>
      <c r="F134" s="6">
        <f t="shared" si="14"/>
        <v>159281</v>
      </c>
      <c r="G134" s="6">
        <v>91470</v>
      </c>
      <c r="H134" s="6">
        <f t="shared" si="15"/>
        <v>91470</v>
      </c>
      <c r="I134" s="6">
        <v>0</v>
      </c>
      <c r="J134" s="6">
        <v>0</v>
      </c>
      <c r="K134" s="9"/>
      <c r="L134" s="9"/>
      <c r="R134"/>
      <c r="S134"/>
    </row>
    <row r="135" spans="1:19" ht="13.5">
      <c r="A135" s="1">
        <v>140</v>
      </c>
      <c r="B135" s="1" t="s">
        <v>141</v>
      </c>
      <c r="C135" s="6">
        <v>14573193</v>
      </c>
      <c r="D135" s="6">
        <v>11013</v>
      </c>
      <c r="E135" s="6">
        <f t="shared" si="7"/>
        <v>14584206</v>
      </c>
      <c r="F135" s="6">
        <f t="shared" si="14"/>
        <v>72866</v>
      </c>
      <c r="G135" s="6">
        <v>194580</v>
      </c>
      <c r="H135" s="6">
        <f t="shared" si="15"/>
        <v>72866</v>
      </c>
      <c r="I135" s="6">
        <v>0</v>
      </c>
      <c r="J135" s="6">
        <v>0</v>
      </c>
      <c r="K135" s="9"/>
      <c r="L135" s="9"/>
      <c r="R135"/>
      <c r="S135"/>
    </row>
    <row r="136" spans="1:19" ht="13.5">
      <c r="A136" s="1">
        <v>141</v>
      </c>
      <c r="B136" s="1" t="s">
        <v>142</v>
      </c>
      <c r="C136" s="6">
        <v>16814203</v>
      </c>
      <c r="D136" s="6">
        <v>3471</v>
      </c>
      <c r="E136" s="6">
        <f t="shared" si="7"/>
        <v>16817674</v>
      </c>
      <c r="F136" s="6">
        <f t="shared" si="14"/>
        <v>84071</v>
      </c>
      <c r="G136" s="6">
        <v>239610</v>
      </c>
      <c r="H136" s="6">
        <f t="shared" si="15"/>
        <v>84071</v>
      </c>
      <c r="I136" s="6">
        <v>0</v>
      </c>
      <c r="J136" s="6">
        <v>0</v>
      </c>
      <c r="K136" s="9"/>
      <c r="L136" s="9"/>
      <c r="R136"/>
      <c r="S136"/>
    </row>
    <row r="137" spans="1:19" ht="13.5">
      <c r="A137" s="1">
        <v>142</v>
      </c>
      <c r="B137" s="1" t="s">
        <v>143</v>
      </c>
      <c r="C137" s="6">
        <v>36059250</v>
      </c>
      <c r="D137" s="6">
        <v>16187</v>
      </c>
      <c r="E137" s="6">
        <f t="shared" si="7"/>
        <v>36075437</v>
      </c>
      <c r="F137" s="6">
        <f t="shared" si="14"/>
        <v>180296</v>
      </c>
      <c r="G137" s="6">
        <v>200670</v>
      </c>
      <c r="H137" s="6">
        <f t="shared" si="15"/>
        <v>180296</v>
      </c>
      <c r="I137" s="6">
        <v>0</v>
      </c>
      <c r="J137" s="6">
        <v>0</v>
      </c>
      <c r="K137" s="9"/>
      <c r="L137" s="9"/>
      <c r="R137"/>
      <c r="S137"/>
    </row>
    <row r="138" spans="1:19" ht="13.5">
      <c r="A138" s="1">
        <v>143</v>
      </c>
      <c r="B138" s="1" t="s">
        <v>144</v>
      </c>
      <c r="C138" s="6">
        <v>69228775</v>
      </c>
      <c r="D138" s="6">
        <v>72609</v>
      </c>
      <c r="E138" s="6">
        <f t="shared" si="7"/>
        <v>69301384</v>
      </c>
      <c r="F138" s="6">
        <f t="shared" si="14"/>
        <v>346144</v>
      </c>
      <c r="G138" s="6">
        <v>202200</v>
      </c>
      <c r="H138" s="6">
        <f t="shared" si="15"/>
        <v>202200</v>
      </c>
      <c r="I138" s="6">
        <v>0</v>
      </c>
      <c r="J138" s="6">
        <v>0</v>
      </c>
      <c r="K138" s="9"/>
      <c r="L138" s="9"/>
      <c r="R138"/>
      <c r="S138"/>
    </row>
    <row r="139" spans="1:19" ht="13.5">
      <c r="A139" s="1">
        <v>144</v>
      </c>
      <c r="B139" s="1" t="s">
        <v>145</v>
      </c>
      <c r="C139" s="6">
        <v>92962381</v>
      </c>
      <c r="D139" s="6">
        <v>59908</v>
      </c>
      <c r="E139" s="6">
        <f t="shared" si="7"/>
        <v>93022289</v>
      </c>
      <c r="F139" s="6">
        <f t="shared" si="14"/>
        <v>464812</v>
      </c>
      <c r="G139" s="6">
        <v>0</v>
      </c>
      <c r="H139" s="6">
        <f t="shared" si="15"/>
        <v>0</v>
      </c>
      <c r="I139" s="6">
        <v>0</v>
      </c>
      <c r="J139" s="6">
        <v>0</v>
      </c>
      <c r="K139" s="9"/>
      <c r="L139" s="9"/>
      <c r="R139"/>
      <c r="S139"/>
    </row>
    <row r="140" spans="1:19" ht="13.5">
      <c r="A140" s="1">
        <v>145</v>
      </c>
      <c r="B140" s="1" t="s">
        <v>146</v>
      </c>
      <c r="C140" s="6">
        <v>1780379</v>
      </c>
      <c r="D140" s="6">
        <v>306</v>
      </c>
      <c r="E140" s="6">
        <f t="shared" si="7"/>
        <v>1780685</v>
      </c>
      <c r="F140" s="6">
        <f t="shared" si="14"/>
        <v>8902</v>
      </c>
      <c r="G140" s="6">
        <v>0</v>
      </c>
      <c r="H140" s="6">
        <f t="shared" si="15"/>
        <v>0</v>
      </c>
      <c r="I140" s="6">
        <v>0</v>
      </c>
      <c r="J140" s="6">
        <v>0</v>
      </c>
      <c r="K140" s="9"/>
      <c r="L140" s="9"/>
      <c r="R140"/>
      <c r="S140"/>
    </row>
    <row r="141" spans="1:19" ht="13.5">
      <c r="A141" s="1">
        <v>146</v>
      </c>
      <c r="B141" s="1" t="s">
        <v>147</v>
      </c>
      <c r="C141" s="6">
        <v>50494787</v>
      </c>
      <c r="D141" s="6">
        <v>0</v>
      </c>
      <c r="E141" s="6">
        <f t="shared" si="7"/>
        <v>50494787</v>
      </c>
      <c r="F141" s="13" t="s">
        <v>185</v>
      </c>
      <c r="G141" s="14"/>
      <c r="H141" s="14"/>
      <c r="I141" s="14"/>
      <c r="J141" s="6">
        <v>0</v>
      </c>
      <c r="K141" s="9"/>
      <c r="L141" s="9"/>
      <c r="N141" s="15"/>
      <c r="O141" s="16"/>
      <c r="P141" s="16"/>
      <c r="Q141" s="16"/>
      <c r="R141"/>
      <c r="S141"/>
    </row>
    <row r="142" spans="1:19" ht="13.5">
      <c r="A142" s="1">
        <v>147</v>
      </c>
      <c r="B142" s="1" t="s">
        <v>148</v>
      </c>
      <c r="C142" s="6">
        <v>6396003</v>
      </c>
      <c r="D142" s="6">
        <v>0</v>
      </c>
      <c r="E142" s="6">
        <f aca="true" t="shared" si="16" ref="E142:E170">+D142+C142</f>
        <v>6396003</v>
      </c>
      <c r="F142" s="6">
        <f>ROUND(C142*0.005,0)</f>
        <v>31980</v>
      </c>
      <c r="G142" s="6">
        <v>12960</v>
      </c>
      <c r="H142" s="6">
        <f>MIN(F142,G142)</f>
        <v>12960</v>
      </c>
      <c r="I142" s="6">
        <v>0</v>
      </c>
      <c r="J142" s="6">
        <v>0</v>
      </c>
      <c r="K142" s="9"/>
      <c r="L142" s="9"/>
      <c r="R142"/>
      <c r="S142"/>
    </row>
    <row r="143" spans="1:19" ht="13.5">
      <c r="A143" s="1">
        <v>148</v>
      </c>
      <c r="B143" s="1" t="s">
        <v>149</v>
      </c>
      <c r="C143" s="6">
        <v>91255111</v>
      </c>
      <c r="D143" s="6">
        <v>28875</v>
      </c>
      <c r="E143" s="6">
        <f t="shared" si="16"/>
        <v>91283986</v>
      </c>
      <c r="F143" s="6">
        <f>ROUND(C143*0.005,0)</f>
        <v>456276</v>
      </c>
      <c r="G143" s="6">
        <v>868740</v>
      </c>
      <c r="H143" s="6">
        <f>MIN(F143,G143)</f>
        <v>456276</v>
      </c>
      <c r="I143" s="6">
        <v>0</v>
      </c>
      <c r="J143" s="6">
        <v>0</v>
      </c>
      <c r="K143" s="9"/>
      <c r="L143" s="9"/>
      <c r="R143"/>
      <c r="S143"/>
    </row>
    <row r="144" spans="1:19" ht="13.5">
      <c r="A144" s="1">
        <v>151</v>
      </c>
      <c r="B144" s="1" t="s">
        <v>150</v>
      </c>
      <c r="C144" s="6">
        <v>155625000</v>
      </c>
      <c r="D144" s="6">
        <v>0</v>
      </c>
      <c r="E144" s="6">
        <f t="shared" si="16"/>
        <v>155625000</v>
      </c>
      <c r="F144" s="13" t="s">
        <v>185</v>
      </c>
      <c r="G144" s="14"/>
      <c r="H144" s="14"/>
      <c r="I144" s="14"/>
      <c r="J144" s="6">
        <v>0</v>
      </c>
      <c r="K144" s="9"/>
      <c r="L144" s="9"/>
      <c r="N144" s="15"/>
      <c r="O144" s="16"/>
      <c r="P144" s="16"/>
      <c r="Q144" s="16"/>
      <c r="R144"/>
      <c r="S144"/>
    </row>
    <row r="145" spans="1:19" ht="13.5">
      <c r="A145" s="1">
        <v>152</v>
      </c>
      <c r="B145" s="1" t="s">
        <v>151</v>
      </c>
      <c r="C145" s="6">
        <v>44522768</v>
      </c>
      <c r="D145" s="6">
        <v>0</v>
      </c>
      <c r="E145" s="6">
        <f t="shared" si="16"/>
        <v>44522768</v>
      </c>
      <c r="F145" s="6">
        <f>ROUND(C145*0.005,0)</f>
        <v>222614</v>
      </c>
      <c r="G145" s="6">
        <v>118680</v>
      </c>
      <c r="H145" s="6">
        <f>MIN(F145,G145)</f>
        <v>118680</v>
      </c>
      <c r="I145" s="6">
        <v>0</v>
      </c>
      <c r="J145" s="6">
        <v>0</v>
      </c>
      <c r="K145" s="9"/>
      <c r="L145" s="9"/>
      <c r="R145"/>
      <c r="S145"/>
    </row>
    <row r="146" spans="1:19" ht="13.5">
      <c r="A146" s="1">
        <v>153</v>
      </c>
      <c r="B146" s="1" t="s">
        <v>152</v>
      </c>
      <c r="C146" s="6">
        <v>38460276</v>
      </c>
      <c r="D146" s="6">
        <v>29716</v>
      </c>
      <c r="E146" s="6">
        <f t="shared" si="16"/>
        <v>38489992</v>
      </c>
      <c r="F146" s="6">
        <f>ROUND(C146*0.005,0)</f>
        <v>192301</v>
      </c>
      <c r="G146" s="6">
        <v>298320</v>
      </c>
      <c r="H146" s="6">
        <f>MIN(F146,G146)</f>
        <v>192301</v>
      </c>
      <c r="I146" s="6">
        <v>0</v>
      </c>
      <c r="J146" s="6">
        <v>0</v>
      </c>
      <c r="K146" s="9"/>
      <c r="L146" s="9"/>
      <c r="R146"/>
      <c r="S146"/>
    </row>
    <row r="147" spans="1:19" ht="13.5">
      <c r="A147" s="1">
        <v>154</v>
      </c>
      <c r="B147" s="1" t="s">
        <v>153</v>
      </c>
      <c r="C147" s="6">
        <v>15865237</v>
      </c>
      <c r="D147" s="6">
        <v>0</v>
      </c>
      <c r="E147" s="6">
        <f t="shared" si="16"/>
        <v>15865237</v>
      </c>
      <c r="F147" s="6">
        <f>ROUND(C147*0.005,0)</f>
        <v>79326</v>
      </c>
      <c r="G147" s="6">
        <v>116070</v>
      </c>
      <c r="H147" s="6">
        <f>MIN(F147,G147)</f>
        <v>79326</v>
      </c>
      <c r="I147" s="6">
        <v>0</v>
      </c>
      <c r="J147" s="6">
        <v>0</v>
      </c>
      <c r="K147" s="9"/>
      <c r="L147" s="9"/>
      <c r="R147"/>
      <c r="S147"/>
    </row>
    <row r="148" spans="1:19" ht="13.5">
      <c r="A148" s="1">
        <v>155</v>
      </c>
      <c r="B148" s="1" t="s">
        <v>154</v>
      </c>
      <c r="C148" s="6">
        <v>140051499</v>
      </c>
      <c r="D148" s="6">
        <v>804495</v>
      </c>
      <c r="E148" s="6">
        <f t="shared" si="16"/>
        <v>140855994</v>
      </c>
      <c r="F148" s="6">
        <f>ROUND(C148*0.005,0)</f>
        <v>700257</v>
      </c>
      <c r="G148" s="6">
        <v>805800</v>
      </c>
      <c r="H148" s="6">
        <f>MIN(F148,G148)</f>
        <v>700257</v>
      </c>
      <c r="I148" s="6">
        <v>0</v>
      </c>
      <c r="J148" s="6">
        <v>0</v>
      </c>
      <c r="K148" s="9"/>
      <c r="L148" s="9"/>
      <c r="R148"/>
      <c r="S148"/>
    </row>
    <row r="149" spans="1:19" ht="13.5">
      <c r="A149" s="1">
        <v>156</v>
      </c>
      <c r="B149" s="1" t="s">
        <v>155</v>
      </c>
      <c r="C149" s="6">
        <v>85134756</v>
      </c>
      <c r="D149" s="6">
        <v>0</v>
      </c>
      <c r="E149" s="6">
        <f t="shared" si="16"/>
        <v>85134756</v>
      </c>
      <c r="F149" s="13" t="s">
        <v>185</v>
      </c>
      <c r="G149" s="14"/>
      <c r="H149" s="14"/>
      <c r="I149" s="14"/>
      <c r="J149" s="6">
        <v>0</v>
      </c>
      <c r="K149" s="9"/>
      <c r="L149" s="9"/>
      <c r="N149" s="15"/>
      <c r="O149" s="16"/>
      <c r="P149" s="16"/>
      <c r="Q149" s="16"/>
      <c r="R149"/>
      <c r="S149"/>
    </row>
    <row r="150" spans="1:19" ht="13.5">
      <c r="A150" s="1">
        <v>157</v>
      </c>
      <c r="B150" s="1" t="s">
        <v>156</v>
      </c>
      <c r="C150" s="6">
        <v>45575418</v>
      </c>
      <c r="D150" s="6">
        <v>0</v>
      </c>
      <c r="E150" s="6">
        <f t="shared" si="16"/>
        <v>45575418</v>
      </c>
      <c r="F150" s="6">
        <f>ROUND(C150*0.005,0)</f>
        <v>227877</v>
      </c>
      <c r="G150" s="6">
        <v>30090</v>
      </c>
      <c r="H150" s="6">
        <f>MIN(F150,G150)</f>
        <v>30090</v>
      </c>
      <c r="I150" s="6">
        <v>0</v>
      </c>
      <c r="J150" s="6">
        <v>0</v>
      </c>
      <c r="K150" s="9"/>
      <c r="L150" s="9"/>
      <c r="R150"/>
      <c r="S150"/>
    </row>
    <row r="151" spans="1:19" ht="13.5">
      <c r="A151" s="1">
        <v>158</v>
      </c>
      <c r="B151" s="1" t="s">
        <v>157</v>
      </c>
      <c r="C151" s="6">
        <v>104181513</v>
      </c>
      <c r="D151" s="6">
        <v>0</v>
      </c>
      <c r="E151" s="6">
        <f t="shared" si="16"/>
        <v>104181513</v>
      </c>
      <c r="F151" s="6">
        <f>ROUND(C151*0.005,0)</f>
        <v>520908</v>
      </c>
      <c r="G151" s="6">
        <v>46050</v>
      </c>
      <c r="H151" s="6">
        <f>MIN(F151,G151)</f>
        <v>46050</v>
      </c>
      <c r="I151" s="6">
        <v>0</v>
      </c>
      <c r="J151" s="6">
        <v>0</v>
      </c>
      <c r="K151" s="9"/>
      <c r="L151" s="9"/>
      <c r="R151"/>
      <c r="S151"/>
    </row>
    <row r="152" spans="1:19" ht="13.5">
      <c r="A152" s="1">
        <v>159</v>
      </c>
      <c r="B152" s="1" t="s">
        <v>158</v>
      </c>
      <c r="C152" s="6">
        <v>53098059</v>
      </c>
      <c r="D152" s="6">
        <v>94032</v>
      </c>
      <c r="E152" s="6">
        <f t="shared" si="16"/>
        <v>53192091</v>
      </c>
      <c r="F152" s="6">
        <f>ROUND(C152*0.005,0)</f>
        <v>265490</v>
      </c>
      <c r="G152" s="6">
        <v>0</v>
      </c>
      <c r="H152" s="6">
        <f>MIN(F152,G152)</f>
        <v>0</v>
      </c>
      <c r="I152" s="6">
        <v>0</v>
      </c>
      <c r="J152" s="6">
        <v>0</v>
      </c>
      <c r="K152" s="9"/>
      <c r="L152" s="9"/>
      <c r="R152"/>
      <c r="S152"/>
    </row>
    <row r="153" spans="1:19" ht="13.5">
      <c r="A153" s="1">
        <v>160</v>
      </c>
      <c r="B153" s="1" t="s">
        <v>159</v>
      </c>
      <c r="C153" s="6">
        <v>11862861</v>
      </c>
      <c r="D153" s="6">
        <v>3647</v>
      </c>
      <c r="E153" s="6">
        <f t="shared" si="16"/>
        <v>11866508</v>
      </c>
      <c r="F153" s="6">
        <f>ROUND(C153*0.005,0)</f>
        <v>59314</v>
      </c>
      <c r="G153" s="6">
        <v>106410</v>
      </c>
      <c r="H153" s="6">
        <f>MIN(F153,G153)</f>
        <v>59314</v>
      </c>
      <c r="I153" s="6">
        <v>0</v>
      </c>
      <c r="J153" s="6">
        <v>0</v>
      </c>
      <c r="K153" s="9"/>
      <c r="L153" s="9"/>
      <c r="R153"/>
      <c r="S153"/>
    </row>
    <row r="154" spans="1:19" ht="13.5">
      <c r="A154" s="1">
        <v>161</v>
      </c>
      <c r="B154" s="1" t="s">
        <v>160</v>
      </c>
      <c r="C154" s="6">
        <v>76140105</v>
      </c>
      <c r="D154" s="6">
        <v>0</v>
      </c>
      <c r="E154" s="6">
        <f t="shared" si="16"/>
        <v>76140105</v>
      </c>
      <c r="F154" s="6">
        <f>ROUND(C154*0.005,0)</f>
        <v>380701</v>
      </c>
      <c r="G154" s="6">
        <v>26010</v>
      </c>
      <c r="H154" s="6">
        <f>MIN(F154,G154)</f>
        <v>26010</v>
      </c>
      <c r="I154" s="6">
        <v>0</v>
      </c>
      <c r="J154" s="6">
        <v>0</v>
      </c>
      <c r="K154" s="9"/>
      <c r="L154" s="9"/>
      <c r="R154"/>
      <c r="S154"/>
    </row>
    <row r="155" spans="1:19" ht="13.5">
      <c r="A155" s="1">
        <v>162</v>
      </c>
      <c r="B155" s="1" t="s">
        <v>161</v>
      </c>
      <c r="C155" s="6">
        <v>19958149</v>
      </c>
      <c r="D155" s="6">
        <v>0</v>
      </c>
      <c r="E155" s="6">
        <f t="shared" si="16"/>
        <v>19958149</v>
      </c>
      <c r="F155" s="13" t="s">
        <v>185</v>
      </c>
      <c r="G155" s="14"/>
      <c r="H155" s="14"/>
      <c r="I155" s="14"/>
      <c r="J155" s="6">
        <v>0</v>
      </c>
      <c r="K155" s="9"/>
      <c r="L155" s="9"/>
      <c r="N155" s="15"/>
      <c r="O155" s="16"/>
      <c r="P155" s="16"/>
      <c r="Q155" s="16"/>
      <c r="R155"/>
      <c r="S155"/>
    </row>
    <row r="156" spans="1:19" ht="13.5">
      <c r="A156" s="1">
        <v>163</v>
      </c>
      <c r="B156" s="1" t="s">
        <v>162</v>
      </c>
      <c r="C156" s="6">
        <v>43000000</v>
      </c>
      <c r="D156" s="6">
        <v>0</v>
      </c>
      <c r="E156" s="6">
        <f t="shared" si="16"/>
        <v>43000000</v>
      </c>
      <c r="F156" s="13" t="s">
        <v>185</v>
      </c>
      <c r="G156" s="14"/>
      <c r="H156" s="14"/>
      <c r="I156" s="14"/>
      <c r="J156" s="6">
        <v>0</v>
      </c>
      <c r="K156" s="9"/>
      <c r="L156" s="9"/>
      <c r="N156" s="15"/>
      <c r="O156" s="16"/>
      <c r="P156" s="16"/>
      <c r="Q156" s="16"/>
      <c r="R156"/>
      <c r="S156"/>
    </row>
    <row r="157" spans="1:19" ht="13.5">
      <c r="A157" s="1">
        <v>164</v>
      </c>
      <c r="B157" s="1" t="s">
        <v>163</v>
      </c>
      <c r="C157" s="6">
        <v>63394900</v>
      </c>
      <c r="D157" s="6">
        <v>0</v>
      </c>
      <c r="E157" s="6">
        <f t="shared" si="16"/>
        <v>63394900</v>
      </c>
      <c r="F157" s="13" t="s">
        <v>185</v>
      </c>
      <c r="G157" s="14"/>
      <c r="H157" s="14"/>
      <c r="I157" s="14"/>
      <c r="J157" s="6">
        <v>0</v>
      </c>
      <c r="K157" s="9"/>
      <c r="L157" s="9"/>
      <c r="N157" s="15"/>
      <c r="O157" s="16"/>
      <c r="P157" s="16"/>
      <c r="Q157" s="16"/>
      <c r="R157"/>
      <c r="S157"/>
    </row>
    <row r="158" spans="1:19" ht="13.5">
      <c r="A158" s="1">
        <v>165</v>
      </c>
      <c r="B158" s="1" t="s">
        <v>164</v>
      </c>
      <c r="C158" s="6">
        <v>29336822</v>
      </c>
      <c r="D158" s="6">
        <v>0</v>
      </c>
      <c r="E158" s="6">
        <f t="shared" si="16"/>
        <v>29336822</v>
      </c>
      <c r="F158" s="13" t="s">
        <v>185</v>
      </c>
      <c r="G158" s="14"/>
      <c r="H158" s="14"/>
      <c r="I158" s="14"/>
      <c r="J158" s="6">
        <v>0</v>
      </c>
      <c r="K158" s="9"/>
      <c r="L158" s="9"/>
      <c r="N158" s="15"/>
      <c r="O158" s="16"/>
      <c r="P158" s="16"/>
      <c r="Q158" s="16"/>
      <c r="R158"/>
      <c r="S158"/>
    </row>
    <row r="159" spans="1:19" ht="13.5">
      <c r="A159" s="1">
        <v>166</v>
      </c>
      <c r="B159" s="1" t="s">
        <v>165</v>
      </c>
      <c r="C159" s="6">
        <v>32261281</v>
      </c>
      <c r="D159" s="6">
        <v>4724</v>
      </c>
      <c r="E159" s="6">
        <f t="shared" si="16"/>
        <v>32266005</v>
      </c>
      <c r="F159" s="6">
        <f aca="true" t="shared" si="17" ref="F159:F170">ROUND(C159*0.005,0)</f>
        <v>161306</v>
      </c>
      <c r="G159" s="6">
        <v>280200</v>
      </c>
      <c r="H159" s="6">
        <f aca="true" t="shared" si="18" ref="H159:H170">MIN(F159,G159)</f>
        <v>161306</v>
      </c>
      <c r="I159" s="6">
        <v>0</v>
      </c>
      <c r="J159" s="6">
        <v>0</v>
      </c>
      <c r="K159" s="9"/>
      <c r="L159" s="9"/>
      <c r="R159"/>
      <c r="S159"/>
    </row>
    <row r="160" spans="1:19" ht="13.5">
      <c r="A160" s="1">
        <v>167</v>
      </c>
      <c r="B160" s="1" t="s">
        <v>166</v>
      </c>
      <c r="C160" s="6">
        <v>24330878</v>
      </c>
      <c r="D160" s="6">
        <v>5120</v>
      </c>
      <c r="E160" s="6">
        <f t="shared" si="16"/>
        <v>24335998</v>
      </c>
      <c r="F160" s="6">
        <f t="shared" si="17"/>
        <v>121654</v>
      </c>
      <c r="G160" s="6">
        <v>0</v>
      </c>
      <c r="H160" s="6">
        <f t="shared" si="18"/>
        <v>0</v>
      </c>
      <c r="I160" s="6">
        <v>0</v>
      </c>
      <c r="J160" s="6">
        <v>0</v>
      </c>
      <c r="K160" s="9"/>
      <c r="L160" s="9"/>
      <c r="R160"/>
      <c r="S160"/>
    </row>
    <row r="161" spans="1:19" ht="13.5">
      <c r="A161" s="1">
        <v>169</v>
      </c>
      <c r="B161" s="1" t="s">
        <v>167</v>
      </c>
      <c r="C161" s="6">
        <v>16043975</v>
      </c>
      <c r="D161" s="6">
        <v>4547</v>
      </c>
      <c r="E161" s="6">
        <f t="shared" si="16"/>
        <v>16048522</v>
      </c>
      <c r="F161" s="6">
        <f t="shared" si="17"/>
        <v>80220</v>
      </c>
      <c r="G161" s="6">
        <v>0</v>
      </c>
      <c r="H161" s="6">
        <f t="shared" si="18"/>
        <v>0</v>
      </c>
      <c r="I161" s="6">
        <v>48536</v>
      </c>
      <c r="J161" s="6">
        <v>0</v>
      </c>
      <c r="K161" s="9"/>
      <c r="L161" s="9"/>
      <c r="R161"/>
      <c r="S161"/>
    </row>
    <row r="162" spans="1:19" ht="13.5">
      <c r="A162" s="1">
        <v>206</v>
      </c>
      <c r="B162" s="1" t="s">
        <v>168</v>
      </c>
      <c r="C162" s="6">
        <v>17816300</v>
      </c>
      <c r="D162" s="6">
        <v>0</v>
      </c>
      <c r="E162" s="6">
        <f t="shared" si="16"/>
        <v>17816300</v>
      </c>
      <c r="F162" s="6">
        <f t="shared" si="17"/>
        <v>89082</v>
      </c>
      <c r="G162" s="6">
        <v>140310</v>
      </c>
      <c r="H162" s="6">
        <f t="shared" si="18"/>
        <v>89082</v>
      </c>
      <c r="I162" s="6">
        <v>0</v>
      </c>
      <c r="J162" s="6">
        <v>0</v>
      </c>
      <c r="K162" s="9"/>
      <c r="L162" s="9"/>
      <c r="R162"/>
      <c r="S162"/>
    </row>
    <row r="163" spans="1:19" ht="13.5">
      <c r="A163" s="1">
        <v>210</v>
      </c>
      <c r="B163" s="1" t="s">
        <v>169</v>
      </c>
      <c r="C163" s="6">
        <v>34015531</v>
      </c>
      <c r="D163" s="6">
        <v>23671</v>
      </c>
      <c r="E163" s="6">
        <f t="shared" si="16"/>
        <v>34039202</v>
      </c>
      <c r="F163" s="6">
        <f t="shared" si="17"/>
        <v>170078</v>
      </c>
      <c r="G163" s="6">
        <v>140010</v>
      </c>
      <c r="H163" s="6">
        <f t="shared" si="18"/>
        <v>140010</v>
      </c>
      <c r="I163" s="6">
        <v>0</v>
      </c>
      <c r="J163" s="6">
        <v>0</v>
      </c>
      <c r="K163" s="9"/>
      <c r="L163" s="9"/>
      <c r="R163"/>
      <c r="S163"/>
    </row>
    <row r="164" spans="1:19" ht="13.5">
      <c r="A164" s="1">
        <v>212</v>
      </c>
      <c r="B164" s="1" t="s">
        <v>170</v>
      </c>
      <c r="C164" s="6">
        <v>21660890</v>
      </c>
      <c r="D164" s="6">
        <v>0</v>
      </c>
      <c r="E164" s="6">
        <f t="shared" si="16"/>
        <v>21660890</v>
      </c>
      <c r="F164" s="6">
        <f t="shared" si="17"/>
        <v>108304</v>
      </c>
      <c r="G164" s="6">
        <v>140940</v>
      </c>
      <c r="H164" s="6">
        <f t="shared" si="18"/>
        <v>108304</v>
      </c>
      <c r="I164" s="6">
        <v>0</v>
      </c>
      <c r="J164" s="6">
        <v>0</v>
      </c>
      <c r="K164" s="9"/>
      <c r="L164" s="9"/>
      <c r="R164"/>
      <c r="S164"/>
    </row>
    <row r="165" spans="1:19" ht="13.5">
      <c r="A165" s="1">
        <v>213</v>
      </c>
      <c r="B165" s="1" t="s">
        <v>171</v>
      </c>
      <c r="C165" s="6">
        <v>36618830</v>
      </c>
      <c r="D165" s="6">
        <v>7662</v>
      </c>
      <c r="E165" s="6">
        <f t="shared" si="16"/>
        <v>36626492</v>
      </c>
      <c r="F165" s="6">
        <f t="shared" si="17"/>
        <v>183094</v>
      </c>
      <c r="G165" s="6">
        <v>261180</v>
      </c>
      <c r="H165" s="6">
        <f t="shared" si="18"/>
        <v>183094</v>
      </c>
      <c r="I165" s="6">
        <v>0</v>
      </c>
      <c r="J165" s="6">
        <v>0</v>
      </c>
      <c r="K165" s="9"/>
      <c r="L165" s="9"/>
      <c r="R165"/>
      <c r="S165"/>
    </row>
    <row r="166" spans="1:19" ht="13.5">
      <c r="A166" s="1">
        <v>214</v>
      </c>
      <c r="B166" s="1" t="s">
        <v>172</v>
      </c>
      <c r="C166" s="6">
        <v>32055781</v>
      </c>
      <c r="D166" s="6">
        <v>23821</v>
      </c>
      <c r="E166" s="6">
        <f t="shared" si="16"/>
        <v>32079602</v>
      </c>
      <c r="F166" s="6">
        <f t="shared" si="17"/>
        <v>160279</v>
      </c>
      <c r="G166" s="6">
        <v>160560</v>
      </c>
      <c r="H166" s="6">
        <f t="shared" si="18"/>
        <v>160279</v>
      </c>
      <c r="I166" s="6">
        <v>0</v>
      </c>
      <c r="J166" s="6">
        <v>0</v>
      </c>
      <c r="K166" s="9"/>
      <c r="L166" s="9"/>
      <c r="R166"/>
      <c r="S166"/>
    </row>
    <row r="167" spans="1:19" ht="13.5">
      <c r="A167" s="1">
        <v>215</v>
      </c>
      <c r="B167" s="1" t="s">
        <v>173</v>
      </c>
      <c r="C167" s="6">
        <v>61952264</v>
      </c>
      <c r="D167" s="6">
        <v>72325</v>
      </c>
      <c r="E167" s="6">
        <f t="shared" si="16"/>
        <v>62024589</v>
      </c>
      <c r="F167" s="6">
        <f t="shared" si="17"/>
        <v>309761</v>
      </c>
      <c r="G167" s="6">
        <v>279600</v>
      </c>
      <c r="H167" s="6">
        <f t="shared" si="18"/>
        <v>279600</v>
      </c>
      <c r="I167" s="6">
        <v>0</v>
      </c>
      <c r="J167" s="6">
        <v>0</v>
      </c>
      <c r="K167" s="9"/>
      <c r="L167" s="9"/>
      <c r="R167"/>
      <c r="S167"/>
    </row>
    <row r="168" spans="1:19" ht="13.5">
      <c r="A168" s="1">
        <v>216</v>
      </c>
      <c r="B168" s="1" t="s">
        <v>174</v>
      </c>
      <c r="C168" s="6">
        <v>34890910</v>
      </c>
      <c r="D168" s="6">
        <v>21387</v>
      </c>
      <c r="E168" s="6">
        <f t="shared" si="16"/>
        <v>34912297</v>
      </c>
      <c r="F168" s="6">
        <f t="shared" si="17"/>
        <v>174455</v>
      </c>
      <c r="G168" s="6">
        <v>238410</v>
      </c>
      <c r="H168" s="6">
        <f t="shared" si="18"/>
        <v>174455</v>
      </c>
      <c r="I168" s="6">
        <v>0</v>
      </c>
      <c r="J168" s="6">
        <v>0</v>
      </c>
      <c r="K168" s="9"/>
      <c r="L168" s="9"/>
      <c r="R168"/>
      <c r="S168"/>
    </row>
    <row r="169" spans="1:19" ht="13.5">
      <c r="A169" s="1">
        <v>217</v>
      </c>
      <c r="B169" s="1" t="s">
        <v>175</v>
      </c>
      <c r="C169" s="6">
        <v>36909988</v>
      </c>
      <c r="D169" s="6">
        <v>23954</v>
      </c>
      <c r="E169" s="6">
        <f t="shared" si="16"/>
        <v>36933942</v>
      </c>
      <c r="F169" s="6">
        <f t="shared" si="17"/>
        <v>184550</v>
      </c>
      <c r="G169" s="6">
        <v>111030</v>
      </c>
      <c r="H169" s="6">
        <f t="shared" si="18"/>
        <v>111030</v>
      </c>
      <c r="I169" s="6">
        <v>0</v>
      </c>
      <c r="J169" s="6">
        <v>0</v>
      </c>
      <c r="K169" s="9"/>
      <c r="L169" s="9"/>
      <c r="R169"/>
      <c r="S169"/>
    </row>
    <row r="170" spans="1:19" ht="13.5">
      <c r="A170" s="1">
        <v>218</v>
      </c>
      <c r="B170" s="1" t="s">
        <v>176</v>
      </c>
      <c r="C170" s="6">
        <v>27709107</v>
      </c>
      <c r="D170" s="6">
        <v>0</v>
      </c>
      <c r="E170" s="6">
        <f t="shared" si="16"/>
        <v>27709107</v>
      </c>
      <c r="F170" s="6">
        <f t="shared" si="17"/>
        <v>138546</v>
      </c>
      <c r="G170" s="6">
        <v>88710</v>
      </c>
      <c r="H170" s="6">
        <f t="shared" si="18"/>
        <v>88710</v>
      </c>
      <c r="I170" s="6">
        <v>0</v>
      </c>
      <c r="J170" s="6">
        <v>0</v>
      </c>
      <c r="K170" s="9"/>
      <c r="L170" s="9"/>
      <c r="R170"/>
      <c r="S170"/>
    </row>
    <row r="171" spans="3:19" ht="13.5" thickBot="1">
      <c r="C171" s="8">
        <f aca="true" t="shared" si="19" ref="C171:J171">SUM(C13:C170)</f>
        <v>7210046102</v>
      </c>
      <c r="D171" s="8">
        <f t="shared" si="19"/>
        <v>3039220</v>
      </c>
      <c r="E171" s="8">
        <f t="shared" si="19"/>
        <v>7213085322</v>
      </c>
      <c r="F171" s="8">
        <f t="shared" si="19"/>
        <v>22516929</v>
      </c>
      <c r="G171" s="8">
        <f t="shared" si="19"/>
        <v>18499500</v>
      </c>
      <c r="H171" s="8">
        <f t="shared" si="19"/>
        <v>13358026</v>
      </c>
      <c r="I171" s="8">
        <f t="shared" si="19"/>
        <v>592942</v>
      </c>
      <c r="J171" s="8">
        <f t="shared" si="19"/>
        <v>1693460</v>
      </c>
      <c r="K171" s="3"/>
      <c r="L171" s="3"/>
      <c r="M171" s="3"/>
      <c r="N171" s="3"/>
      <c r="O171" s="3"/>
      <c r="P171" s="3"/>
      <c r="Q171" s="3"/>
      <c r="R171" s="3"/>
      <c r="S171" s="3"/>
    </row>
    <row r="172" ht="13.5" thickTop="1"/>
    <row r="173" spans="1:2" ht="12.75">
      <c r="A173" s="4" t="s">
        <v>6</v>
      </c>
      <c r="B173" s="1" t="s">
        <v>194</v>
      </c>
    </row>
    <row r="174" ht="12.75">
      <c r="B174" s="1" t="s">
        <v>195</v>
      </c>
    </row>
  </sheetData>
  <sheetProtection/>
  <mergeCells count="63">
    <mergeCell ref="N144:Q144"/>
    <mergeCell ref="N149:Q149"/>
    <mergeCell ref="N155:Q155"/>
    <mergeCell ref="N156:Q156"/>
    <mergeCell ref="N157:Q157"/>
    <mergeCell ref="N158:Q158"/>
    <mergeCell ref="N94:Q94"/>
    <mergeCell ref="N102:Q102"/>
    <mergeCell ref="N103:Q103"/>
    <mergeCell ref="N113:Q113"/>
    <mergeCell ref="N130:Q130"/>
    <mergeCell ref="N141:Q141"/>
    <mergeCell ref="N79:Q79"/>
    <mergeCell ref="N82:Q82"/>
    <mergeCell ref="N83:Q83"/>
    <mergeCell ref="N87:Q87"/>
    <mergeCell ref="N88:Q88"/>
    <mergeCell ref="N92:Q92"/>
    <mergeCell ref="N50:Q50"/>
    <mergeCell ref="N51:Q51"/>
    <mergeCell ref="N54:Q54"/>
    <mergeCell ref="N67:Q67"/>
    <mergeCell ref="N69:Q69"/>
    <mergeCell ref="N73:Q73"/>
    <mergeCell ref="N14:Q14"/>
    <mergeCell ref="N21:Q21"/>
    <mergeCell ref="N25:Q25"/>
    <mergeCell ref="N26:Q26"/>
    <mergeCell ref="N42:Q42"/>
    <mergeCell ref="N45:Q45"/>
    <mergeCell ref="F156:I156"/>
    <mergeCell ref="F157:I157"/>
    <mergeCell ref="F158:I158"/>
    <mergeCell ref="F113:I113"/>
    <mergeCell ref="F130:I130"/>
    <mergeCell ref="F141:I141"/>
    <mergeCell ref="F144:I144"/>
    <mergeCell ref="F149:I149"/>
    <mergeCell ref="F155:I155"/>
    <mergeCell ref="F87:I87"/>
    <mergeCell ref="F88:I88"/>
    <mergeCell ref="F92:I92"/>
    <mergeCell ref="F94:I94"/>
    <mergeCell ref="F102:I102"/>
    <mergeCell ref="F103:I103"/>
    <mergeCell ref="F67:I67"/>
    <mergeCell ref="F69:I69"/>
    <mergeCell ref="F73:I73"/>
    <mergeCell ref="F79:I79"/>
    <mergeCell ref="F82:I82"/>
    <mergeCell ref="F83:I83"/>
    <mergeCell ref="F26:I26"/>
    <mergeCell ref="F42:I42"/>
    <mergeCell ref="F45:I45"/>
    <mergeCell ref="F50:I50"/>
    <mergeCell ref="F51:I51"/>
    <mergeCell ref="F54:I54"/>
    <mergeCell ref="A1:I1"/>
    <mergeCell ref="A2:I2"/>
    <mergeCell ref="A3:I3"/>
    <mergeCell ref="F25:I25"/>
    <mergeCell ref="F21:I21"/>
    <mergeCell ref="F14:I14"/>
  </mergeCells>
  <printOptions/>
  <pageMargins left="0.38" right="0.46" top="0.38" bottom="0.37" header="0.24" footer="0.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Chambers, Kevin</dc:creator>
  <cp:keywords/>
  <dc:description/>
  <cp:lastModifiedBy>W2K</cp:lastModifiedBy>
  <cp:lastPrinted>2014-08-14T17:42:42Z</cp:lastPrinted>
  <dcterms:created xsi:type="dcterms:W3CDTF">2013-07-09T14:38:05Z</dcterms:created>
  <dcterms:modified xsi:type="dcterms:W3CDTF">2014-08-14T18:54:13Z</dcterms:modified>
  <cp:category/>
  <cp:version/>
  <cp:contentType/>
  <cp:contentStatus/>
</cp:coreProperties>
</file>