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6785" windowHeight="12240" activeTab="0"/>
  </bookViews>
  <sheets>
    <sheet name=" PIC List FY 13" sheetId="1" r:id="rId1"/>
    <sheet name="PIC Index FY 13" sheetId="2" r:id="rId2"/>
  </sheets>
  <definedNames>
    <definedName name="_xlnm.Print_Area" localSheetId="0">' PIC List FY 13'!$A$1:$H$58</definedName>
    <definedName name="_xlnm.Print_Area" localSheetId="1">'PIC Index FY 13'!$A$5:$O$174</definedName>
    <definedName name="_xlnm.Print_Titles" localSheetId="1">'PIC Index FY 13'!$1:$5</definedName>
  </definedNames>
  <calcPr fullCalcOnLoad="1"/>
</workbook>
</file>

<file path=xl/sharedStrings.xml><?xml version="1.0" encoding="utf-8"?>
<sst xmlns="http://schemas.openxmlformats.org/spreadsheetml/2006/main" count="337" uniqueCount="196">
  <si>
    <t>Town</t>
  </si>
  <si>
    <t>PIC Rank</t>
  </si>
  <si>
    <t>Hartford</t>
  </si>
  <si>
    <t>Bridgeport</t>
  </si>
  <si>
    <t>New Haven</t>
  </si>
  <si>
    <t>New Britain</t>
  </si>
  <si>
    <t>Waterbury</t>
  </si>
  <si>
    <t>New London</t>
  </si>
  <si>
    <t>Meriden</t>
  </si>
  <si>
    <t>Windham</t>
  </si>
  <si>
    <t>East Hartford</t>
  </si>
  <si>
    <t>Ansonia</t>
  </si>
  <si>
    <t>Norwich</t>
  </si>
  <si>
    <t>West Haven</t>
  </si>
  <si>
    <t>Killingly</t>
  </si>
  <si>
    <t>Voluntown</t>
  </si>
  <si>
    <t>Derby</t>
  </si>
  <si>
    <t>East Haven</t>
  </si>
  <si>
    <t>Sprague</t>
  </si>
  <si>
    <t>Winchester</t>
  </si>
  <si>
    <t>Bristol</t>
  </si>
  <si>
    <t>Putnam</t>
  </si>
  <si>
    <t>Torrington</t>
  </si>
  <si>
    <t>Plymouth</t>
  </si>
  <si>
    <t>Naugatuck</t>
  </si>
  <si>
    <t>Plainfield</t>
  </si>
  <si>
    <t>Hamden</t>
  </si>
  <si>
    <t>Manchester</t>
  </si>
  <si>
    <t>Plainville</t>
  </si>
  <si>
    <t>Stratford</t>
  </si>
  <si>
    <t>Sterling</t>
  </si>
  <si>
    <t>Middletown</t>
  </si>
  <si>
    <t>Seymour</t>
  </si>
  <si>
    <t>Thomaston</t>
  </si>
  <si>
    <t>Vernon</t>
  </si>
  <si>
    <t>Griswold</t>
  </si>
  <si>
    <t>Bloomfield</t>
  </si>
  <si>
    <t>Enfield</t>
  </si>
  <si>
    <t>Stafford</t>
  </si>
  <si>
    <t>Canterbury</t>
  </si>
  <si>
    <t>East Hampton</t>
  </si>
  <si>
    <t>Colchester</t>
  </si>
  <si>
    <t>Montville</t>
  </si>
  <si>
    <t>East Windsor</t>
  </si>
  <si>
    <t>Thompson</t>
  </si>
  <si>
    <t>Milford</t>
  </si>
  <si>
    <t>Hampton</t>
  </si>
  <si>
    <t>Portland</t>
  </si>
  <si>
    <t>Beacon Falls</t>
  </si>
  <si>
    <t>Ashford</t>
  </si>
  <si>
    <t>Chaplin</t>
  </si>
  <si>
    <t>Newington</t>
  </si>
  <si>
    <t>Windsor</t>
  </si>
  <si>
    <t>100dth Percentile</t>
  </si>
  <si>
    <t>1st Percentile</t>
  </si>
  <si>
    <t>Variance</t>
  </si>
  <si>
    <t>Andover</t>
  </si>
  <si>
    <t>Avon</t>
  </si>
  <si>
    <t>Barkhamsted</t>
  </si>
  <si>
    <t>Berlin</t>
  </si>
  <si>
    <t>Bethany</t>
  </si>
  <si>
    <t>Bethel</t>
  </si>
  <si>
    <t>Bethlehem</t>
  </si>
  <si>
    <t>Bolton</t>
  </si>
  <si>
    <t>Bozrah</t>
  </si>
  <si>
    <t>Branford</t>
  </si>
  <si>
    <t>Bridgewater</t>
  </si>
  <si>
    <t>Brookfield</t>
  </si>
  <si>
    <t>Brooklyn</t>
  </si>
  <si>
    <t>Burlington</t>
  </si>
  <si>
    <t>Canaan</t>
  </si>
  <si>
    <t>Canton</t>
  </si>
  <si>
    <t>Cheshire</t>
  </si>
  <si>
    <t>Chester</t>
  </si>
  <si>
    <t>Clinton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</si>
  <si>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</si>
  <si>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</si>
  <si>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</si>
  <si>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</si>
  <si>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</si>
  <si>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</si>
  <si>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</si>
  <si>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</si>
  <si>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Durham</t>
  </si>
  <si>
    <t>Eastford</t>
  </si>
  <si>
    <t>East Granby</t>
  </si>
  <si>
    <t>East Haddam</t>
  </si>
  <si>
    <t>East Lyme</t>
  </si>
  <si>
    <t>Easton</t>
  </si>
  <si>
    <t>Ellington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</si>
  <si>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</si>
  <si>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</si>
  <si>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</si>
  <si>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</si>
  <si>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</si>
  <si>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</si>
  <si>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</si>
  <si>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</si>
  <si>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 xml:space="preserve">Groton </t>
  </si>
  <si>
    <t>Guilford</t>
  </si>
  <si>
    <t>Haddam</t>
  </si>
  <si>
    <t>Hartland</t>
  </si>
  <si>
    <t>Harwinton</t>
  </si>
  <si>
    <t>Hebron</t>
  </si>
  <si>
    <t>Kent</t>
  </si>
  <si>
    <t>Killingworth</t>
  </si>
  <si>
    <t>Lebanon</t>
  </si>
  <si>
    <t>Ledyard</t>
  </si>
  <si>
    <t>Lisbon</t>
  </si>
  <si>
    <t>Litchfield</t>
  </si>
  <si>
    <t>Lyme</t>
  </si>
  <si>
    <t>Madison</t>
  </si>
  <si>
    <t>Mansfield</t>
  </si>
  <si>
    <t>Marlborough</t>
  </si>
  <si>
    <t>Middlebury</t>
  </si>
  <si>
    <t>Middlefield</t>
  </si>
  <si>
    <t>Monroe</t>
  </si>
  <si>
    <t>Morris</t>
  </si>
  <si>
    <t>New Canaan</t>
  </si>
  <si>
    <t>New Fairfield</t>
  </si>
  <si>
    <t>New Hartford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</si>
  <si>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</si>
  <si>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</si>
  <si>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</si>
  <si>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</si>
  <si>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</si>
  <si>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</si>
  <si>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</si>
  <si>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</si>
  <si>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Old Lyme</t>
  </si>
  <si>
    <t>Old Saybrook</t>
  </si>
  <si>
    <t>Orange</t>
  </si>
  <si>
    <t>Oxford</t>
  </si>
  <si>
    <t>Pomfret</t>
  </si>
  <si>
    <t>Preston</t>
  </si>
  <si>
    <t>Prospect</t>
  </si>
  <si>
    <t>Redding</t>
  </si>
  <si>
    <t>Ridgefield</t>
  </si>
  <si>
    <t>Rocky Hill</t>
  </si>
  <si>
    <t>Roxbury</t>
  </si>
  <si>
    <t>Salem</t>
  </si>
  <si>
    <t>Salisbury</t>
  </si>
  <si>
    <t>Scotland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</si>
  <si>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</si>
  <si>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</si>
  <si>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</si>
  <si>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</si>
  <si>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</si>
  <si>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</si>
  <si>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</si>
  <si>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</si>
  <si>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Stamford</t>
  </si>
  <si>
    <t>Stonington</t>
  </si>
  <si>
    <t>Suffield</t>
  </si>
  <si>
    <t>Tolland</t>
  </si>
  <si>
    <t>Trumbull</t>
  </si>
  <si>
    <t>Union</t>
  </si>
  <si>
    <t>Wallingford</t>
  </si>
  <si>
    <t>Warren</t>
  </si>
  <si>
    <t>Washington</t>
  </si>
  <si>
    <t>Waterford</t>
  </si>
  <si>
    <t>Watertown</t>
  </si>
  <si>
    <t>Westbrook</t>
  </si>
  <si>
    <t>West Hartford</t>
  </si>
  <si>
    <t>Weston</t>
  </si>
  <si>
    <t>Westport</t>
  </si>
  <si>
    <t>Wethersfield</t>
  </si>
  <si>
    <t>Willington</t>
  </si>
  <si>
    <t>Wilton</t>
  </si>
  <si>
    <t>Windsor Locks</t>
  </si>
  <si>
    <t>Wolcott</t>
  </si>
  <si>
    <t>Woodbridge</t>
  </si>
  <si>
    <t>Woodbury</t>
  </si>
  <si>
    <t>Woodstock</t>
  </si>
  <si>
    <t>Yes</t>
  </si>
  <si>
    <t>No</t>
  </si>
  <si>
    <t>PCI Points</t>
  </si>
  <si>
    <t>AENGLC Points</t>
  </si>
  <si>
    <t>EMR Points</t>
  </si>
  <si>
    <t>Per Capita AFDC Points</t>
  </si>
  <si>
    <t>Unemp. Rate Points</t>
  </si>
  <si>
    <t>Eligible for STEAP election -- CGS §4-66g(b)</t>
  </si>
  <si>
    <t>1999 Per Capita Income (PCI)</t>
  </si>
  <si>
    <t xml:space="preserve">Pursuant to CGS §7-545, the following towns are </t>
  </si>
  <si>
    <t>Groton</t>
  </si>
  <si>
    <t xml:space="preserve">FY 12 Total Index Points </t>
  </si>
  <si>
    <t>2009 Population</t>
  </si>
  <si>
    <t>FY 12 AENGLC</t>
  </si>
  <si>
    <t>FY 10 EMR</t>
  </si>
  <si>
    <t>11-12 Unemp. Rate</t>
  </si>
  <si>
    <t>AFDC Count Oct 11 &amp; May 12</t>
  </si>
  <si>
    <t>11-12 Per Capita AFDC</t>
  </si>
  <si>
    <t xml:space="preserve">Milford </t>
  </si>
  <si>
    <t>FY 13 PIC Rank</t>
  </si>
  <si>
    <t xml:space="preserve">FY 13 Total PIC Index Points </t>
  </si>
  <si>
    <t>also designated as FY 13 Public Investment Communities: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</si>
</sst>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9"/>
      <color indexed="12"/>
      <name val="Trebuchet MS"/>
      <family val="2"/>
    </font>
    <font>
      <sz val="9"/>
      <color indexed="2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 quotePrefix="1">
      <alignment horizontal="centerContinuous"/>
    </xf>
    <xf numFmtId="10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top" wrapText="1"/>
    </xf>
    <xf numFmtId="3" fontId="23" fillId="0" borderId="0" xfId="0" applyNumberFormat="1" applyFont="1" applyFill="1" applyAlignment="1">
      <alignment horizontal="center" vertical="top" wrapText="1"/>
    </xf>
    <xf numFmtId="4" fontId="23" fillId="0" borderId="0" xfId="0" applyNumberFormat="1" applyFont="1" applyFill="1" applyAlignment="1">
      <alignment horizontal="center" vertical="top" wrapText="1"/>
    </xf>
    <xf numFmtId="2" fontId="23" fillId="0" borderId="0" xfId="0" applyNumberFormat="1" applyFont="1" applyFill="1" applyAlignment="1">
      <alignment horizontal="center" vertical="top" wrapText="1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 horizontal="right"/>
    </xf>
    <xf numFmtId="10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168" fontId="23" fillId="0" borderId="0" xfId="0" applyNumberFormat="1" applyFont="1" applyBorder="1" applyAlignment="1">
      <alignment horizontal="right"/>
    </xf>
    <xf numFmtId="0" fontId="23" fillId="0" borderId="0" xfId="0" applyFont="1" applyAlignment="1" quotePrefix="1">
      <alignment horizontal="left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68" fontId="23" fillId="0" borderId="0" xfId="0" applyNumberFormat="1" applyFont="1" applyAlignment="1">
      <alignment horizontal="center"/>
    </xf>
    <xf numFmtId="2" fontId="23" fillId="0" borderId="0" xfId="0" applyNumberFormat="1" applyFont="1" applyFill="1" applyBorder="1" applyAlignment="1">
      <alignment horizontal="center" vertical="top" wrapText="1"/>
    </xf>
    <xf numFmtId="10" fontId="23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/>
    </xf>
    <xf numFmtId="0" fontId="3" fillId="0" borderId="0" xfId="0" applyFont="1" applyAlignment="1">
      <alignment horizontal="left" vertical="top" wrapText="1"/>
    </xf>
    <xf numFmtId="10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4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centerContinuous"/>
    </xf>
    <xf numFmtId="4" fontId="23" fillId="0" borderId="0" xfId="0" applyNumberFormat="1" applyFont="1" applyAlignment="1">
      <alignment horizontal="centerContinuous"/>
    </xf>
    <xf numFmtId="2" fontId="23" fillId="0" borderId="0" xfId="0" applyNumberFormat="1" applyFont="1" applyBorder="1" applyAlignment="1" quotePrefix="1">
      <alignment horizontal="centerContinuous"/>
    </xf>
    <xf numFmtId="10" fontId="23" fillId="0" borderId="0" xfId="0" applyNumberFormat="1" applyFont="1" applyAlignment="1">
      <alignment horizontal="centerContinuous"/>
    </xf>
    <xf numFmtId="2" fontId="23" fillId="0" borderId="0" xfId="0" applyNumberFormat="1" applyFont="1" applyAlignment="1">
      <alignment horizontal="centerContinuous"/>
    </xf>
    <xf numFmtId="168" fontId="23" fillId="0" borderId="0" xfId="0" applyNumberFormat="1" applyFont="1" applyAlignment="1">
      <alignment/>
    </xf>
    <xf numFmtId="2" fontId="23" fillId="0" borderId="10" xfId="0" applyNumberFormat="1" applyFont="1" applyBorder="1" applyAlignment="1" quotePrefix="1">
      <alignment horizontal="centerContinuous"/>
    </xf>
    <xf numFmtId="3" fontId="23" fillId="0" borderId="0" xfId="0" applyNumberFormat="1" applyFont="1" applyBorder="1" applyAlignment="1">
      <alignment horizontal="centerContinuous"/>
    </xf>
    <xf numFmtId="2" fontId="23" fillId="0" borderId="0" xfId="0" applyNumberFormat="1" applyFont="1" applyAlignment="1" quotePrefix="1">
      <alignment horizontal="centerContinuous"/>
    </xf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Alignment="1">
      <alignment/>
    </xf>
    <xf numFmtId="43" fontId="23" fillId="0" borderId="0" xfId="42" applyFont="1" applyAlignment="1">
      <alignment/>
    </xf>
    <xf numFmtId="39" fontId="24" fillId="0" borderId="11" xfId="0" applyNumberFormat="1" applyFont="1" applyFill="1" applyBorder="1" applyAlignment="1">
      <alignment horizontal="right" wrapText="1"/>
    </xf>
    <xf numFmtId="169" fontId="23" fillId="0" borderId="0" xfId="42" applyNumberFormat="1" applyFont="1" applyAlignment="1">
      <alignment/>
    </xf>
    <xf numFmtId="39" fontId="24" fillId="0" borderId="12" xfId="0" applyNumberFormat="1" applyFont="1" applyFill="1" applyBorder="1" applyAlignment="1">
      <alignment horizontal="right" wrapText="1"/>
    </xf>
    <xf numFmtId="39" fontId="24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A1">
      <selection activeCell="H15" sqref="H15"/>
    </sheetView>
  </sheetViews>
  <sheetFormatPr defaultColWidth="8.8515625" defaultRowHeight="12.75" customHeight="1"/>
  <cols>
    <col min="1" max="1" width="11.7109375" style="3" bestFit="1" customWidth="1"/>
    <col min="2" max="2" width="11.8515625" style="3" bestFit="1" customWidth="1"/>
    <col min="3" max="5" width="11.8515625" style="3" customWidth="1"/>
    <col min="6" max="6" width="12.7109375" style="3" bestFit="1" customWidth="1"/>
    <col min="7" max="7" width="21.00390625" style="3" hidden="1" customWidth="1"/>
    <col min="8" max="8" width="16.140625" style="3" customWidth="1"/>
    <col min="9" max="9" width="8.8515625" style="3" customWidth="1"/>
    <col min="10" max="10" width="11.140625" style="3" customWidth="1"/>
    <col min="11" max="11" width="11.421875" style="3" customWidth="1"/>
    <col min="12" max="13" width="12.140625" style="3" customWidth="1"/>
    <col min="14" max="16384" width="8.8515625" style="3" customWidth="1"/>
  </cols>
  <sheetData>
    <row r="1" spans="1:7" ht="41.25" customHeight="1">
      <c r="A1" s="11" t="s">
        <v>193</v>
      </c>
      <c r="B1" s="11" t="s">
        <v>0</v>
      </c>
      <c r="C1" s="12" t="s">
        <v>194</v>
      </c>
      <c r="D1" s="11" t="s">
        <v>181</v>
      </c>
      <c r="E1" s="19" t="s">
        <v>181</v>
      </c>
      <c r="F1" s="12"/>
      <c r="G1" s="11"/>
    </row>
    <row r="2" spans="1:22" ht="5.25" customHeight="1">
      <c r="A2" s="1"/>
      <c r="B2" s="1"/>
      <c r="C2" s="1"/>
      <c r="D2" s="1"/>
      <c r="E2" s="1"/>
      <c r="H2" s="20"/>
      <c r="I2" s="2"/>
      <c r="K2" s="4"/>
      <c r="L2" s="5"/>
      <c r="M2" s="6"/>
      <c r="N2" s="5"/>
      <c r="O2" s="9"/>
      <c r="P2" s="5"/>
      <c r="Q2" s="4"/>
      <c r="R2" s="10"/>
      <c r="S2" s="5"/>
      <c r="T2" s="7"/>
      <c r="U2" s="5"/>
      <c r="V2" s="8"/>
    </row>
    <row r="3" spans="1:12" ht="12.75" customHeight="1">
      <c r="A3" s="25">
        <v>11</v>
      </c>
      <c r="B3" s="25" t="s">
        <v>11</v>
      </c>
      <c r="C3" s="62">
        <v>298.9583144028667</v>
      </c>
      <c r="D3" s="3" t="s">
        <v>175</v>
      </c>
      <c r="E3" s="20" t="s">
        <v>175</v>
      </c>
      <c r="F3" s="25"/>
      <c r="G3" s="39"/>
      <c r="L3" s="15"/>
    </row>
    <row r="4" spans="1:12" ht="12.75" customHeight="1">
      <c r="A4" s="25">
        <v>41</v>
      </c>
      <c r="B4" s="25" t="s">
        <v>48</v>
      </c>
      <c r="C4" s="62">
        <v>253.13659153053015</v>
      </c>
      <c r="D4" s="3" t="s">
        <v>174</v>
      </c>
      <c r="E4" s="20" t="s">
        <v>174</v>
      </c>
      <c r="F4" s="25"/>
      <c r="G4" s="39"/>
      <c r="L4" s="15"/>
    </row>
    <row r="5" spans="1:12" ht="12.75" customHeight="1">
      <c r="A5" s="25">
        <v>22</v>
      </c>
      <c r="B5" s="25" t="s">
        <v>36</v>
      </c>
      <c r="C5" s="62">
        <v>272.97697290510513</v>
      </c>
      <c r="D5" s="3" t="s">
        <v>174</v>
      </c>
      <c r="E5" s="20" t="s">
        <v>174</v>
      </c>
      <c r="F5" s="25"/>
      <c r="G5" s="39"/>
      <c r="L5" s="15"/>
    </row>
    <row r="6" spans="1:12" ht="12.75" customHeight="1">
      <c r="A6" s="25">
        <v>3</v>
      </c>
      <c r="B6" s="25" t="s">
        <v>3</v>
      </c>
      <c r="C6" s="62">
        <v>375.75527614969</v>
      </c>
      <c r="D6" s="3" t="s">
        <v>175</v>
      </c>
      <c r="E6" s="20" t="s">
        <v>175</v>
      </c>
      <c r="F6" s="25"/>
      <c r="G6" s="39"/>
      <c r="L6" s="15"/>
    </row>
    <row r="7" spans="1:12" ht="12.75" customHeight="1">
      <c r="A7" s="25">
        <v>21</v>
      </c>
      <c r="B7" s="25" t="s">
        <v>20</v>
      </c>
      <c r="C7" s="62">
        <v>273.7715831655815</v>
      </c>
      <c r="D7" s="3" t="s">
        <v>175</v>
      </c>
      <c r="E7" s="20" t="s">
        <v>175</v>
      </c>
      <c r="F7" s="25"/>
      <c r="G7" s="39"/>
      <c r="L7" s="15"/>
    </row>
    <row r="8" spans="1:12" ht="12.75" customHeight="1">
      <c r="A8" s="25">
        <v>30</v>
      </c>
      <c r="B8" s="25" t="s">
        <v>68</v>
      </c>
      <c r="C8" s="62">
        <v>267.16879816826224</v>
      </c>
      <c r="D8" s="3" t="s">
        <v>174</v>
      </c>
      <c r="E8" s="20" t="s">
        <v>174</v>
      </c>
      <c r="F8" s="25"/>
      <c r="G8" s="39"/>
      <c r="L8" s="15"/>
    </row>
    <row r="9" spans="1:12" ht="12.75" customHeight="1">
      <c r="A9" s="25">
        <v>28</v>
      </c>
      <c r="B9" s="25" t="s">
        <v>50</v>
      </c>
      <c r="C9" s="62">
        <v>268.51560223789795</v>
      </c>
      <c r="D9" s="3" t="s">
        <v>174</v>
      </c>
      <c r="E9" s="20" t="s">
        <v>174</v>
      </c>
      <c r="F9" s="25"/>
      <c r="G9" s="39"/>
      <c r="L9" s="15"/>
    </row>
    <row r="10" spans="1:12" ht="12.75" customHeight="1">
      <c r="A10" s="25">
        <v>19</v>
      </c>
      <c r="B10" s="25" t="s">
        <v>16</v>
      </c>
      <c r="C10" s="62">
        <v>279.5473230839611</v>
      </c>
      <c r="D10" s="3" t="s">
        <v>175</v>
      </c>
      <c r="E10" s="20" t="s">
        <v>174</v>
      </c>
      <c r="F10" s="25"/>
      <c r="G10" s="39"/>
      <c r="L10" s="15"/>
    </row>
    <row r="11" spans="1:12" ht="12.75" customHeight="1">
      <c r="A11" s="25">
        <v>7</v>
      </c>
      <c r="B11" s="25" t="s">
        <v>10</v>
      </c>
      <c r="C11" s="62">
        <v>320.1463415708429</v>
      </c>
      <c r="D11" s="3" t="s">
        <v>175</v>
      </c>
      <c r="E11" s="20" t="s">
        <v>175</v>
      </c>
      <c r="F11" s="25"/>
      <c r="G11" s="39"/>
      <c r="L11" s="15"/>
    </row>
    <row r="12" spans="1:12" ht="12.75" customHeight="1">
      <c r="A12" s="25">
        <v>27</v>
      </c>
      <c r="B12" s="25" t="s">
        <v>17</v>
      </c>
      <c r="C12" s="62">
        <v>269.4876180973266</v>
      </c>
      <c r="D12" s="3" t="s">
        <v>174</v>
      </c>
      <c r="E12" s="20" t="s">
        <v>174</v>
      </c>
      <c r="F12" s="25"/>
      <c r="G12" s="39"/>
      <c r="L12" s="15"/>
    </row>
    <row r="13" spans="1:12" ht="12.75" customHeight="1">
      <c r="A13" s="25">
        <v>34</v>
      </c>
      <c r="B13" s="25" t="s">
        <v>37</v>
      </c>
      <c r="C13" s="63">
        <v>260.9300054554073</v>
      </c>
      <c r="D13" s="3" t="s">
        <v>175</v>
      </c>
      <c r="E13" s="20" t="s">
        <v>175</v>
      </c>
      <c r="F13" s="25"/>
      <c r="G13" s="39"/>
      <c r="L13" s="15"/>
    </row>
    <row r="14" spans="1:12" ht="12.75" customHeight="1">
      <c r="A14" s="25">
        <v>37</v>
      </c>
      <c r="B14" s="25" t="s">
        <v>35</v>
      </c>
      <c r="C14" s="62">
        <v>256.72325269175013</v>
      </c>
      <c r="D14" s="3" t="s">
        <v>174</v>
      </c>
      <c r="E14" s="20" t="s">
        <v>174</v>
      </c>
      <c r="F14" s="25"/>
      <c r="G14" s="39"/>
      <c r="L14" s="15"/>
    </row>
    <row r="15" spans="1:12" ht="12.75" customHeight="1">
      <c r="A15" s="25">
        <v>32</v>
      </c>
      <c r="B15" s="25" t="s">
        <v>26</v>
      </c>
      <c r="C15" s="62">
        <v>264.3797544979355</v>
      </c>
      <c r="D15" s="3" t="s">
        <v>174</v>
      </c>
      <c r="E15" s="20" t="s">
        <v>174</v>
      </c>
      <c r="F15" s="25"/>
      <c r="G15" s="39"/>
      <c r="L15" s="15"/>
    </row>
    <row r="16" spans="1:12" ht="12.75" customHeight="1">
      <c r="A16" s="25">
        <v>33</v>
      </c>
      <c r="B16" s="25" t="s">
        <v>46</v>
      </c>
      <c r="C16" s="62">
        <v>262.38721909709665</v>
      </c>
      <c r="D16" s="3" t="s">
        <v>174</v>
      </c>
      <c r="E16" s="20" t="s">
        <v>174</v>
      </c>
      <c r="F16" s="25"/>
      <c r="G16" s="39"/>
      <c r="L16" s="15"/>
    </row>
    <row r="17" spans="1:12" ht="12.75" customHeight="1">
      <c r="A17" s="25">
        <v>1</v>
      </c>
      <c r="B17" s="25" t="s">
        <v>2</v>
      </c>
      <c r="C17" s="62">
        <v>459.1723928365825</v>
      </c>
      <c r="D17" s="3" t="s">
        <v>175</v>
      </c>
      <c r="E17" s="20" t="s">
        <v>175</v>
      </c>
      <c r="F17" s="25"/>
      <c r="G17" s="39"/>
      <c r="L17" s="15"/>
    </row>
    <row r="18" spans="1:12" ht="12.75" customHeight="1">
      <c r="A18" s="25">
        <v>17</v>
      </c>
      <c r="B18" s="25" t="s">
        <v>14</v>
      </c>
      <c r="C18" s="62">
        <v>282.03880160657985</v>
      </c>
      <c r="D18" s="3" t="s">
        <v>175</v>
      </c>
      <c r="E18" s="20" t="s">
        <v>175</v>
      </c>
      <c r="F18" s="25"/>
      <c r="G18" s="39"/>
      <c r="L18" s="15"/>
    </row>
    <row r="19" spans="1:12" ht="12.75" customHeight="1">
      <c r="A19" s="25">
        <v>26</v>
      </c>
      <c r="B19" s="25" t="s">
        <v>27</v>
      </c>
      <c r="C19" s="62">
        <v>270.00272913596444</v>
      </c>
      <c r="D19" s="3" t="s">
        <v>175</v>
      </c>
      <c r="E19" s="20" t="s">
        <v>175</v>
      </c>
      <c r="F19" s="25"/>
      <c r="G19" s="39"/>
      <c r="L19" s="15"/>
    </row>
    <row r="20" spans="1:12" ht="12.75" customHeight="1">
      <c r="A20" s="25">
        <v>9</v>
      </c>
      <c r="B20" s="25" t="s">
        <v>8</v>
      </c>
      <c r="C20" s="62">
        <v>313.9964724063319</v>
      </c>
      <c r="D20" s="3" t="s">
        <v>175</v>
      </c>
      <c r="E20" s="20" t="s">
        <v>175</v>
      </c>
      <c r="F20" s="25"/>
      <c r="G20" s="39"/>
      <c r="L20" s="15"/>
    </row>
    <row r="21" spans="1:12" ht="12.75" customHeight="1">
      <c r="A21" s="25">
        <v>39</v>
      </c>
      <c r="B21" s="25" t="s">
        <v>31</v>
      </c>
      <c r="C21" s="62">
        <v>254.04113685812226</v>
      </c>
      <c r="D21" s="3" t="s">
        <v>175</v>
      </c>
      <c r="E21" s="20" t="s">
        <v>175</v>
      </c>
      <c r="F21" s="25"/>
      <c r="G21" s="39"/>
      <c r="L21" s="15"/>
    </row>
    <row r="22" spans="1:12" ht="12.75" customHeight="1">
      <c r="A22" s="25">
        <v>40</v>
      </c>
      <c r="B22" s="25" t="s">
        <v>42</v>
      </c>
      <c r="C22" s="62">
        <v>253.82331295703236</v>
      </c>
      <c r="D22" s="3" t="s">
        <v>174</v>
      </c>
      <c r="E22" s="20" t="s">
        <v>174</v>
      </c>
      <c r="F22" s="25"/>
      <c r="G22" s="39"/>
      <c r="L22" s="15"/>
    </row>
    <row r="23" spans="1:12" ht="12.75" customHeight="1">
      <c r="A23" s="25">
        <v>10</v>
      </c>
      <c r="B23" s="25" t="s">
        <v>24</v>
      </c>
      <c r="C23" s="62">
        <v>299.79847795735543</v>
      </c>
      <c r="D23" s="3" t="s">
        <v>174</v>
      </c>
      <c r="E23" s="20" t="s">
        <v>174</v>
      </c>
      <c r="F23" s="25"/>
      <c r="G23" s="39"/>
      <c r="L23" s="15"/>
    </row>
    <row r="24" spans="1:12" ht="12.75" customHeight="1">
      <c r="A24" s="25">
        <v>5</v>
      </c>
      <c r="B24" s="25" t="s">
        <v>5</v>
      </c>
      <c r="C24" s="62">
        <v>364.746695008336</v>
      </c>
      <c r="D24" s="3" t="s">
        <v>175</v>
      </c>
      <c r="E24" s="20" t="s">
        <v>175</v>
      </c>
      <c r="F24" s="25"/>
      <c r="G24" s="39"/>
      <c r="L24" s="15"/>
    </row>
    <row r="25" spans="1:12" ht="12.75" customHeight="1">
      <c r="A25" s="25">
        <v>4</v>
      </c>
      <c r="B25" s="25" t="s">
        <v>4</v>
      </c>
      <c r="C25" s="62">
        <v>370.67552588528775</v>
      </c>
      <c r="D25" s="3" t="s">
        <v>175</v>
      </c>
      <c r="E25" s="20" t="s">
        <v>175</v>
      </c>
      <c r="F25" s="25"/>
      <c r="G25" s="39"/>
      <c r="L25" s="15"/>
    </row>
    <row r="26" spans="1:12" ht="12.75" customHeight="1">
      <c r="A26" s="25">
        <v>8</v>
      </c>
      <c r="B26" s="25" t="s">
        <v>7</v>
      </c>
      <c r="C26" s="62">
        <v>317.53289237856154</v>
      </c>
      <c r="D26" s="3" t="s">
        <v>175</v>
      </c>
      <c r="E26" s="20" t="s">
        <v>175</v>
      </c>
      <c r="F26" s="25"/>
      <c r="G26" s="39"/>
      <c r="L26" s="15"/>
    </row>
    <row r="27" spans="1:12" ht="12.75" customHeight="1">
      <c r="A27" s="25">
        <v>13</v>
      </c>
      <c r="B27" s="25" t="s">
        <v>12</v>
      </c>
      <c r="C27" s="62">
        <v>289.4317507333768</v>
      </c>
      <c r="D27" s="3" t="s">
        <v>175</v>
      </c>
      <c r="E27" s="20" t="s">
        <v>175</v>
      </c>
      <c r="F27" s="25"/>
      <c r="G27" s="39"/>
      <c r="L27" s="15"/>
    </row>
    <row r="28" spans="1:12" ht="12.75" customHeight="1">
      <c r="A28" s="25">
        <v>16</v>
      </c>
      <c r="B28" s="25" t="s">
        <v>25</v>
      </c>
      <c r="C28" s="62">
        <v>286.9882320918206</v>
      </c>
      <c r="D28" s="3" t="s">
        <v>174</v>
      </c>
      <c r="E28" s="20" t="s">
        <v>174</v>
      </c>
      <c r="F28" s="25"/>
      <c r="G28" s="39"/>
      <c r="L28" s="15"/>
    </row>
    <row r="29" spans="1:12" ht="12.75" customHeight="1">
      <c r="A29" s="25">
        <v>18</v>
      </c>
      <c r="B29" s="25" t="s">
        <v>23</v>
      </c>
      <c r="C29" s="62">
        <v>280.63640411164187</v>
      </c>
      <c r="D29" s="3" t="s">
        <v>174</v>
      </c>
      <c r="E29" s="20" t="s">
        <v>174</v>
      </c>
      <c r="F29" s="25"/>
      <c r="G29" s="39"/>
      <c r="L29" s="15"/>
    </row>
    <row r="30" spans="1:12" ht="12.75" customHeight="1">
      <c r="A30" s="25">
        <v>38</v>
      </c>
      <c r="B30" s="25" t="s">
        <v>21</v>
      </c>
      <c r="C30" s="62">
        <v>254.0707479978321</v>
      </c>
      <c r="D30" s="3" t="s">
        <v>174</v>
      </c>
      <c r="E30" s="20" t="s">
        <v>174</v>
      </c>
      <c r="F30" s="25"/>
      <c r="G30" s="39"/>
      <c r="L30" s="15"/>
    </row>
    <row r="31" spans="1:12" ht="12.75" customHeight="1">
      <c r="A31" s="25">
        <v>36</v>
      </c>
      <c r="B31" s="25" t="s">
        <v>32</v>
      </c>
      <c r="C31" s="62">
        <v>257.29033740316925</v>
      </c>
      <c r="D31" s="3" t="s">
        <v>174</v>
      </c>
      <c r="E31" s="20" t="s">
        <v>174</v>
      </c>
      <c r="F31" s="25"/>
      <c r="G31" s="39"/>
      <c r="L31" s="15"/>
    </row>
    <row r="32" spans="1:12" ht="12.75" customHeight="1">
      <c r="A32" s="25">
        <v>15</v>
      </c>
      <c r="B32" s="25" t="s">
        <v>18</v>
      </c>
      <c r="C32" s="62">
        <v>287.32683449004196</v>
      </c>
      <c r="D32" s="3" t="s">
        <v>174</v>
      </c>
      <c r="E32" s="20" t="s">
        <v>174</v>
      </c>
      <c r="F32" s="25"/>
      <c r="G32" s="39"/>
      <c r="L32" s="15"/>
    </row>
    <row r="33" spans="1:12" ht="12.75" customHeight="1">
      <c r="A33" s="25">
        <v>31</v>
      </c>
      <c r="B33" s="25" t="s">
        <v>38</v>
      </c>
      <c r="C33" s="62">
        <v>266.20886778577153</v>
      </c>
      <c r="D33" s="3" t="s">
        <v>174</v>
      </c>
      <c r="E33" s="20" t="s">
        <v>174</v>
      </c>
      <c r="F33" s="25"/>
      <c r="G33" s="39"/>
      <c r="L33" s="15"/>
    </row>
    <row r="34" spans="1:12" ht="12.75" customHeight="1">
      <c r="A34" s="25">
        <v>20</v>
      </c>
      <c r="B34" s="25" t="s">
        <v>30</v>
      </c>
      <c r="C34" s="63">
        <v>278.4846527485024</v>
      </c>
      <c r="D34" s="3" t="s">
        <v>174</v>
      </c>
      <c r="E34" s="20" t="s">
        <v>174</v>
      </c>
      <c r="F34" s="25"/>
      <c r="G34" s="39"/>
      <c r="L34" s="15"/>
    </row>
    <row r="35" spans="1:12" ht="12.75" customHeight="1">
      <c r="A35" s="25">
        <v>25</v>
      </c>
      <c r="B35" s="25" t="s">
        <v>29</v>
      </c>
      <c r="C35" s="62">
        <v>270.08873535436277</v>
      </c>
      <c r="D35" s="3" t="s">
        <v>174</v>
      </c>
      <c r="E35" s="20" t="s">
        <v>174</v>
      </c>
      <c r="F35" s="25"/>
      <c r="G35" s="39"/>
      <c r="L35" s="15"/>
    </row>
    <row r="36" spans="1:12" ht="12.75" customHeight="1">
      <c r="A36" s="25">
        <v>35</v>
      </c>
      <c r="B36" s="25" t="s">
        <v>33</v>
      </c>
      <c r="C36" s="62">
        <v>257.8206945391927</v>
      </c>
      <c r="D36" s="3" t="s">
        <v>174</v>
      </c>
      <c r="E36" s="20" t="s">
        <v>174</v>
      </c>
      <c r="F36" s="25"/>
      <c r="G36" s="39"/>
      <c r="L36" s="15"/>
    </row>
    <row r="37" spans="1:12" ht="12.75" customHeight="1">
      <c r="A37" s="25">
        <v>14</v>
      </c>
      <c r="B37" s="25" t="s">
        <v>22</v>
      </c>
      <c r="C37" s="62">
        <v>289.1664883384544</v>
      </c>
      <c r="D37" s="3" t="s">
        <v>175</v>
      </c>
      <c r="E37" s="20" t="s">
        <v>175</v>
      </c>
      <c r="F37" s="25"/>
      <c r="G37" s="39"/>
      <c r="L37" s="15"/>
    </row>
    <row r="38" spans="1:12" ht="12.75" customHeight="1">
      <c r="A38" s="25">
        <v>23</v>
      </c>
      <c r="B38" s="25" t="s">
        <v>34</v>
      </c>
      <c r="C38" s="62">
        <v>271.1795102661658</v>
      </c>
      <c r="D38" s="3" t="s">
        <v>175</v>
      </c>
      <c r="E38" s="20" t="s">
        <v>175</v>
      </c>
      <c r="F38" s="25"/>
      <c r="G38" s="39"/>
      <c r="L38" s="15"/>
    </row>
    <row r="39" spans="1:12" ht="12.75" customHeight="1">
      <c r="A39" s="25">
        <v>24</v>
      </c>
      <c r="B39" s="25" t="s">
        <v>15</v>
      </c>
      <c r="C39" s="62">
        <v>270.2497979316174</v>
      </c>
      <c r="D39" s="3" t="s">
        <v>174</v>
      </c>
      <c r="E39" s="20" t="s">
        <v>174</v>
      </c>
      <c r="F39" s="25"/>
      <c r="G39" s="39"/>
      <c r="L39" s="15"/>
    </row>
    <row r="40" spans="1:12" ht="12.75" customHeight="1">
      <c r="A40" s="25">
        <v>2</v>
      </c>
      <c r="B40" s="25" t="s">
        <v>6</v>
      </c>
      <c r="C40" s="62">
        <v>398.0965662535256</v>
      </c>
      <c r="D40" s="3" t="s">
        <v>175</v>
      </c>
      <c r="E40" s="20" t="s">
        <v>175</v>
      </c>
      <c r="F40" s="25"/>
      <c r="G40" s="39"/>
      <c r="L40" s="15"/>
    </row>
    <row r="41" spans="1:12" ht="12.75" customHeight="1">
      <c r="A41" s="25">
        <v>42</v>
      </c>
      <c r="B41" s="25" t="s">
        <v>163</v>
      </c>
      <c r="C41" s="62">
        <v>251.75206459473728</v>
      </c>
      <c r="D41" s="3" t="s">
        <v>175</v>
      </c>
      <c r="E41" s="20" t="s">
        <v>175</v>
      </c>
      <c r="F41" s="25"/>
      <c r="G41" s="39"/>
      <c r="L41" s="15"/>
    </row>
    <row r="42" spans="1:12" ht="12.75" customHeight="1">
      <c r="A42" s="25">
        <v>12</v>
      </c>
      <c r="B42" s="25" t="s">
        <v>13</v>
      </c>
      <c r="C42" s="62">
        <v>293.2839140623155</v>
      </c>
      <c r="D42" s="3" t="s">
        <v>175</v>
      </c>
      <c r="E42" s="20" t="s">
        <v>175</v>
      </c>
      <c r="F42" s="25"/>
      <c r="G42" s="39"/>
      <c r="L42" s="15"/>
    </row>
    <row r="43" spans="1:7" ht="12.75" customHeight="1">
      <c r="A43" s="25">
        <v>29</v>
      </c>
      <c r="B43" s="25" t="s">
        <v>19</v>
      </c>
      <c r="C43" s="62">
        <v>268.3832562399944</v>
      </c>
      <c r="D43" s="3" t="s">
        <v>174</v>
      </c>
      <c r="E43" s="20" t="s">
        <v>174</v>
      </c>
      <c r="F43" s="25"/>
      <c r="G43" s="39"/>
    </row>
    <row r="44" spans="1:7" ht="12.75" customHeight="1">
      <c r="A44" s="25">
        <v>6</v>
      </c>
      <c r="B44" s="25" t="s">
        <v>9</v>
      </c>
      <c r="C44" s="62">
        <v>341.1865267784298</v>
      </c>
      <c r="D44" s="3" t="s">
        <v>175</v>
      </c>
      <c r="E44" s="20" t="s">
        <v>175</v>
      </c>
      <c r="F44" s="25"/>
      <c r="G44" s="39"/>
    </row>
    <row r="45" spans="1:19" ht="6" customHeight="1">
      <c r="A45" s="1"/>
      <c r="B45" s="1"/>
      <c r="C45" s="1"/>
      <c r="D45" s="1"/>
      <c r="E45" s="1"/>
      <c r="F45" s="13"/>
      <c r="G45" s="14" t="s">
        <v>175</v>
      </c>
      <c r="I45" s="5"/>
      <c r="J45" s="6"/>
      <c r="K45" s="5"/>
      <c r="L45" s="9"/>
      <c r="M45" s="5"/>
      <c r="N45" s="4"/>
      <c r="O45" s="10"/>
      <c r="P45" s="5"/>
      <c r="Q45" s="7"/>
      <c r="R45" s="5"/>
      <c r="S45" s="8"/>
    </row>
    <row r="46" spans="1:8" ht="12.75" customHeight="1">
      <c r="A46" s="60" t="s">
        <v>183</v>
      </c>
      <c r="B46" s="61"/>
      <c r="C46" s="61"/>
      <c r="D46" s="61"/>
      <c r="E46" s="61"/>
      <c r="F46" s="61"/>
      <c r="G46" s="61"/>
      <c r="H46" s="61"/>
    </row>
    <row r="47" spans="1:8" ht="12.75" customHeight="1">
      <c r="A47" s="60" t="s">
        <v>195</v>
      </c>
      <c r="B47" s="61"/>
      <c r="C47" s="61"/>
      <c r="D47" s="61"/>
      <c r="E47" s="61"/>
      <c r="F47" s="61"/>
      <c r="G47" s="61"/>
      <c r="H47" s="61"/>
    </row>
    <row r="48" spans="1:19" ht="15" customHeight="1">
      <c r="A48" s="18" t="s">
        <v>49</v>
      </c>
      <c r="B48" s="1"/>
      <c r="C48" s="1"/>
      <c r="D48" s="1"/>
      <c r="E48" s="1"/>
      <c r="F48" s="5"/>
      <c r="G48" s="5"/>
      <c r="I48" s="5"/>
      <c r="J48" s="6"/>
      <c r="K48" s="5"/>
      <c r="L48" s="9"/>
      <c r="M48" s="5"/>
      <c r="N48" s="4"/>
      <c r="O48" s="10"/>
      <c r="P48" s="5"/>
      <c r="Q48" s="7"/>
      <c r="R48" s="5"/>
      <c r="S48" s="8"/>
    </row>
    <row r="49" spans="1:10" ht="15">
      <c r="A49" s="3" t="s">
        <v>39</v>
      </c>
      <c r="F49" s="5"/>
      <c r="G49" s="5"/>
      <c r="J49" s="16"/>
    </row>
    <row r="50" spans="1:10" ht="15">
      <c r="A50" s="3" t="s">
        <v>40</v>
      </c>
      <c r="G50" s="14" t="s">
        <v>174</v>
      </c>
      <c r="J50" s="16"/>
    </row>
    <row r="51" spans="1:10" ht="15">
      <c r="A51" s="40" t="s">
        <v>43</v>
      </c>
      <c r="G51" s="14" t="s">
        <v>174</v>
      </c>
      <c r="J51" s="17"/>
    </row>
    <row r="52" spans="1:7" ht="15">
      <c r="A52" s="18" t="s">
        <v>184</v>
      </c>
      <c r="G52" s="14" t="s">
        <v>174</v>
      </c>
    </row>
    <row r="53" spans="1:7" ht="15">
      <c r="A53" s="18" t="s">
        <v>151</v>
      </c>
      <c r="G53" s="14" t="s">
        <v>174</v>
      </c>
    </row>
    <row r="54" ht="15">
      <c r="A54" s="3" t="s">
        <v>166</v>
      </c>
    </row>
    <row r="55" spans="1:10" ht="15">
      <c r="A55" s="40" t="s">
        <v>52</v>
      </c>
      <c r="B55" s="5"/>
      <c r="C55" s="5"/>
      <c r="D55" s="5"/>
      <c r="E55" s="5"/>
      <c r="G55" s="14"/>
      <c r="I55" s="15"/>
      <c r="J55" s="15"/>
    </row>
    <row r="56" spans="1:5" ht="15">
      <c r="A56" s="3" t="s">
        <v>170</v>
      </c>
      <c r="B56" s="5"/>
      <c r="C56" s="5"/>
      <c r="D56" s="5"/>
      <c r="E56" s="5"/>
    </row>
    <row r="57" spans="1:6" ht="12.75" customHeight="1">
      <c r="A57" s="3" t="s">
        <v>192</v>
      </c>
      <c r="F57" s="5"/>
    </row>
    <row r="58" spans="1:6" ht="15">
      <c r="A58" s="3" t="s">
        <v>28</v>
      </c>
      <c r="F58" s="5"/>
    </row>
    <row r="59" spans="1:6" ht="12.75" customHeight="1">
      <c r="A59" s="3" t="s">
        <v>44</v>
      </c>
      <c r="F59" s="13"/>
    </row>
    <row r="60" ht="12.75" customHeight="1">
      <c r="F60" s="13"/>
    </row>
  </sheetData>
  <sheetProtection/>
  <mergeCells count="2">
    <mergeCell ref="A46:H46"/>
    <mergeCell ref="A47:H47"/>
  </mergeCells>
  <printOptions/>
  <pageMargins left="1.6" right="0.24" top="0.58" bottom="0.26" header="0.26" footer="0.2"/>
  <pageSetup fitToHeight="1" fitToWidth="1" horizontalDpi="600" verticalDpi="600" orientation="portrait" scale="96" r:id="rId1"/>
  <headerFooter alignWithMargins="0">
    <oddHeader xml:space="preserve">&amp;C&amp;"Trebuchet MS,Regular"&amp;9FY 2012 Public Investment Community (PIC) List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S39" sqref="S39"/>
    </sheetView>
  </sheetViews>
  <sheetFormatPr defaultColWidth="9.140625" defaultRowHeight="16.5" customHeight="1"/>
  <cols>
    <col min="1" max="1" width="5.140625" style="25" customWidth="1"/>
    <col min="2" max="2" width="14.57421875" style="25" bestFit="1" customWidth="1"/>
    <col min="3" max="3" width="9.57421875" style="25" bestFit="1" customWidth="1"/>
    <col min="4" max="4" width="12.140625" style="25" bestFit="1" customWidth="1"/>
    <col min="5" max="5" width="5.8515625" style="25" bestFit="1" customWidth="1"/>
    <col min="6" max="6" width="11.00390625" style="25" customWidth="1"/>
    <col min="7" max="7" width="6.7109375" style="25" bestFit="1" customWidth="1"/>
    <col min="8" max="8" width="5.7109375" style="25" customWidth="1"/>
    <col min="9" max="9" width="5.8515625" style="25" bestFit="1" customWidth="1"/>
    <col min="10" max="10" width="8.28125" style="25" bestFit="1" customWidth="1"/>
    <col min="11" max="11" width="10.28125" style="25" bestFit="1" customWidth="1"/>
    <col min="12" max="12" width="10.140625" style="25" bestFit="1" customWidth="1"/>
    <col min="13" max="13" width="7.00390625" style="25" bestFit="1" customWidth="1"/>
    <col min="14" max="14" width="11.00390625" style="25" bestFit="1" customWidth="1"/>
    <col min="15" max="15" width="10.57421875" style="25" bestFit="1" customWidth="1"/>
    <col min="16" max="16384" width="9.140625" style="25" customWidth="1"/>
  </cols>
  <sheetData>
    <row r="1" spans="1:15" ht="12">
      <c r="A1" s="31"/>
      <c r="B1" s="30" t="s">
        <v>53</v>
      </c>
      <c r="D1" s="32">
        <v>82049</v>
      </c>
      <c r="E1" s="31"/>
      <c r="F1" s="55">
        <v>638613.58</v>
      </c>
      <c r="G1" s="31"/>
      <c r="H1" s="56">
        <v>6.433917856559757</v>
      </c>
      <c r="I1" s="31"/>
      <c r="J1" s="32"/>
      <c r="K1" s="41">
        <v>0</v>
      </c>
      <c r="L1" s="31"/>
      <c r="M1" s="29">
        <v>5.033333333333333</v>
      </c>
      <c r="N1" s="42"/>
      <c r="O1" s="34"/>
    </row>
    <row r="2" spans="1:15" ht="16.5" customHeight="1">
      <c r="A2" s="31"/>
      <c r="B2" s="30" t="s">
        <v>54</v>
      </c>
      <c r="D2" s="32">
        <v>13428</v>
      </c>
      <c r="E2" s="31"/>
      <c r="F2" s="55">
        <v>9643.19</v>
      </c>
      <c r="G2" s="31"/>
      <c r="H2" s="56">
        <v>35.57317104311543</v>
      </c>
      <c r="I2" s="31"/>
      <c r="J2" s="32"/>
      <c r="K2" s="27">
        <v>0.052404825317248944</v>
      </c>
      <c r="L2" s="31"/>
      <c r="M2" s="29">
        <v>15.433333333333332</v>
      </c>
      <c r="N2" s="42"/>
      <c r="O2" s="34"/>
    </row>
    <row r="3" spans="1:15" ht="16.5" customHeight="1">
      <c r="A3" s="31"/>
      <c r="B3" s="30" t="s">
        <v>55</v>
      </c>
      <c r="D3" s="32">
        <f>SUM(D1-D2)</f>
        <v>68621</v>
      </c>
      <c r="E3" s="31"/>
      <c r="F3" s="34">
        <f>SUM(F1-F2)</f>
        <v>628970.39</v>
      </c>
      <c r="G3" s="31"/>
      <c r="H3" s="35">
        <f>SUM(H2-H1)</f>
        <v>29.139253186555674</v>
      </c>
      <c r="I3" s="31"/>
      <c r="J3" s="32"/>
      <c r="K3" s="33">
        <f>SUM(K2-K1)</f>
        <v>0.052404825317248944</v>
      </c>
      <c r="L3" s="31"/>
      <c r="M3" s="36">
        <f>SUM(M2-M1)</f>
        <v>10.399999999999999</v>
      </c>
      <c r="N3" s="42"/>
      <c r="O3" s="43"/>
    </row>
    <row r="4" spans="1:15" ht="16.5" customHeight="1">
      <c r="A4" s="31"/>
      <c r="B4" s="30"/>
      <c r="D4" s="44"/>
      <c r="E4" s="42"/>
      <c r="F4" s="45"/>
      <c r="G4" s="42"/>
      <c r="H4" s="46"/>
      <c r="I4" s="42"/>
      <c r="J4" s="44"/>
      <c r="K4" s="47"/>
      <c r="L4" s="42"/>
      <c r="M4" s="48"/>
      <c r="N4" s="42"/>
      <c r="O4" s="43"/>
    </row>
    <row r="5" spans="1:15" s="31" customFormat="1" ht="48">
      <c r="A5" s="21" t="s">
        <v>1</v>
      </c>
      <c r="B5" s="21" t="s">
        <v>0</v>
      </c>
      <c r="C5" s="21" t="s">
        <v>186</v>
      </c>
      <c r="D5" s="22" t="s">
        <v>182</v>
      </c>
      <c r="E5" s="21" t="s">
        <v>176</v>
      </c>
      <c r="F5" s="23" t="s">
        <v>187</v>
      </c>
      <c r="G5" s="21" t="s">
        <v>177</v>
      </c>
      <c r="H5" s="37" t="s">
        <v>188</v>
      </c>
      <c r="I5" s="21" t="s">
        <v>178</v>
      </c>
      <c r="J5" s="22" t="s">
        <v>190</v>
      </c>
      <c r="K5" s="38" t="s">
        <v>191</v>
      </c>
      <c r="L5" s="21" t="s">
        <v>179</v>
      </c>
      <c r="M5" s="24" t="s">
        <v>189</v>
      </c>
      <c r="N5" s="21" t="s">
        <v>180</v>
      </c>
      <c r="O5" s="23" t="s">
        <v>185</v>
      </c>
    </row>
    <row r="6" spans="1:15" ht="16.5" customHeight="1">
      <c r="A6" s="25">
        <v>1</v>
      </c>
      <c r="B6" s="25" t="s">
        <v>2</v>
      </c>
      <c r="C6" s="57">
        <v>124060</v>
      </c>
      <c r="D6" s="57">
        <v>13428</v>
      </c>
      <c r="E6" s="26">
        <f>SUM(($D$1-D6)/$D$3)*100</f>
        <v>100</v>
      </c>
      <c r="F6" s="55">
        <v>9643.19</v>
      </c>
      <c r="G6" s="26">
        <f>SUM(($F$1-F6)/$F$3)*100</f>
        <v>100</v>
      </c>
      <c r="H6" s="56">
        <v>35.57317104311543</v>
      </c>
      <c r="I6" s="26">
        <f>SUM((H6-$H$1)/$H$3)*100</f>
        <v>100</v>
      </c>
      <c r="J6" s="25">
        <v>3847</v>
      </c>
      <c r="K6" s="27">
        <f>SUM(J6/C6)</f>
        <v>0.031009189102047398</v>
      </c>
      <c r="L6" s="28">
        <f>SUM((K6-$K$1)/$K$3)*100</f>
        <v>59.172392836582524</v>
      </c>
      <c r="M6" s="29">
        <v>15.433333333333332</v>
      </c>
      <c r="N6" s="26">
        <f>SUM((M6-$M$1)/$M$3)*100</f>
        <v>100</v>
      </c>
      <c r="O6" s="28">
        <f>SUM(E6+G6+I6+L6+N6)</f>
        <v>459.1723928365825</v>
      </c>
    </row>
    <row r="7" spans="1:20" ht="16.5" customHeight="1">
      <c r="A7" s="25">
        <v>2</v>
      </c>
      <c r="B7" s="25" t="s">
        <v>6</v>
      </c>
      <c r="C7" s="57">
        <v>107143</v>
      </c>
      <c r="D7" s="57">
        <v>17701</v>
      </c>
      <c r="E7" s="26">
        <f>SUM(($D$1-D7)/$D$3)*100</f>
        <v>93.77304323749289</v>
      </c>
      <c r="F7" s="55">
        <v>14167.23</v>
      </c>
      <c r="G7" s="26">
        <f>SUM(($F$1-F7)/$F$3)*100</f>
        <v>99.28072289698724</v>
      </c>
      <c r="H7" s="56">
        <v>29.89238544965312</v>
      </c>
      <c r="I7" s="26">
        <f>SUM((H7-$H$1)/$H$3)*100</f>
        <v>80.5046973678676</v>
      </c>
      <c r="J7" s="25">
        <v>2642</v>
      </c>
      <c r="K7" s="27">
        <f>SUM(J7/C7)</f>
        <v>0.02465863378848828</v>
      </c>
      <c r="L7" s="28">
        <f>SUM((K7-$K$1)/$K$3)*100</f>
        <v>47.054128392203495</v>
      </c>
      <c r="M7" s="29">
        <v>13.091666666666669</v>
      </c>
      <c r="N7" s="26">
        <f>SUM((M7-$M$1)/$M$3)*100</f>
        <v>77.48397435897438</v>
      </c>
      <c r="O7" s="28">
        <f>SUM(E7+G7+I7+L7+N7)</f>
        <v>398.0965662535256</v>
      </c>
      <c r="R7" s="43"/>
      <c r="S7" s="49"/>
      <c r="T7" s="49"/>
    </row>
    <row r="8" spans="1:20" ht="16.5" customHeight="1">
      <c r="A8" s="25">
        <v>3</v>
      </c>
      <c r="B8" s="25" t="s">
        <v>3</v>
      </c>
      <c r="C8" s="57">
        <v>137298</v>
      </c>
      <c r="D8" s="57">
        <v>16306</v>
      </c>
      <c r="E8" s="26">
        <f>SUM(($D$1-D8)/$D$3)*100</f>
        <v>95.80594861631279</v>
      </c>
      <c r="F8" s="55">
        <v>14001.46</v>
      </c>
      <c r="G8" s="26">
        <f>SUM(($F$1-F8)/$F$3)*100</f>
        <v>99.30707866867947</v>
      </c>
      <c r="H8" s="58">
        <v>27.548625929017863</v>
      </c>
      <c r="I8" s="26">
        <f>SUM((H8-$H$1)/$H$3)*100</f>
        <v>72.46139061038137</v>
      </c>
      <c r="J8" s="25">
        <v>2618</v>
      </c>
      <c r="K8" s="27">
        <f>SUM(J8/C8)</f>
        <v>0.019068012644029776</v>
      </c>
      <c r="L8" s="28">
        <f>SUM((K8-$K$1)/$K$3)*100</f>
        <v>36.38598645944457</v>
      </c>
      <c r="M8" s="29">
        <v>12.500000000000002</v>
      </c>
      <c r="N8" s="26">
        <f>SUM((M8-$M$1)/$M$3)*100</f>
        <v>71.79487179487182</v>
      </c>
      <c r="O8" s="28">
        <f>SUM(E8+G8+I8+L8+N8)</f>
        <v>375.75527614969</v>
      </c>
      <c r="R8" s="43"/>
      <c r="S8" s="49"/>
      <c r="T8" s="49"/>
    </row>
    <row r="9" spans="1:20" ht="16.5" customHeight="1">
      <c r="A9" s="25">
        <v>4</v>
      </c>
      <c r="B9" s="25" t="s">
        <v>4</v>
      </c>
      <c r="C9" s="57">
        <v>123330</v>
      </c>
      <c r="D9" s="57">
        <v>16393</v>
      </c>
      <c r="E9" s="26">
        <f>SUM(($D$1-D9)/$D$3)*100</f>
        <v>95.67916527010681</v>
      </c>
      <c r="F9" s="55">
        <v>13706.74</v>
      </c>
      <c r="G9" s="26">
        <f>SUM(($F$1-F9)/$F$3)*100</f>
        <v>99.35393620039888</v>
      </c>
      <c r="H9" s="59">
        <v>24.355051988289343</v>
      </c>
      <c r="I9" s="26">
        <f>SUM((H9-$H$1)/$H$3)*100</f>
        <v>61.5016933241037</v>
      </c>
      <c r="J9" s="25">
        <v>2944</v>
      </c>
      <c r="K9" s="27">
        <f>SUM(J9/C9)</f>
        <v>0.02387091543014676</v>
      </c>
      <c r="L9" s="28">
        <f>SUM((K9-$K$1)/$K$3)*100</f>
        <v>45.55098750093476</v>
      </c>
      <c r="M9" s="29">
        <v>12.166666666666666</v>
      </c>
      <c r="N9" s="26">
        <f>SUM((M9-$M$1)/$M$3)*100</f>
        <v>68.58974358974359</v>
      </c>
      <c r="O9" s="28">
        <f>SUM(E9+G9+I9+L9+N9)</f>
        <v>370.67552588528775</v>
      </c>
      <c r="R9" s="43"/>
      <c r="S9" s="49"/>
      <c r="T9" s="49"/>
    </row>
    <row r="10" spans="1:20" ht="16.5" customHeight="1">
      <c r="A10" s="25">
        <v>5</v>
      </c>
      <c r="B10" s="25" t="s">
        <v>5</v>
      </c>
      <c r="C10" s="57">
        <v>70548</v>
      </c>
      <c r="D10" s="57">
        <v>18404</v>
      </c>
      <c r="E10" s="26">
        <f>SUM(($D$1-D10)/$D$3)*100</f>
        <v>92.74857550895499</v>
      </c>
      <c r="F10" s="55">
        <v>13151.01</v>
      </c>
      <c r="G10" s="26">
        <f>SUM(($F$1-F10)/$F$3)*100</f>
        <v>99.4422917110613</v>
      </c>
      <c r="H10" s="59">
        <v>24.72636869335116</v>
      </c>
      <c r="I10" s="26">
        <f>SUM((H10-$H$1)/$H$3)*100</f>
        <v>62.775976857331436</v>
      </c>
      <c r="J10" s="25">
        <v>1745</v>
      </c>
      <c r="K10" s="27">
        <f>SUM(J10/C10)</f>
        <v>0.02473493224471282</v>
      </c>
      <c r="L10" s="28">
        <f>SUM((K10-$K$1)/$K$3)*100</f>
        <v>47.19972272586006</v>
      </c>
      <c r="M10" s="29">
        <v>11.541666666666666</v>
      </c>
      <c r="N10" s="26">
        <f>SUM((M10-$M$1)/$M$3)*100</f>
        <v>62.580128205128204</v>
      </c>
      <c r="O10" s="28">
        <f>SUM(E10+G10+I10+L10+N10)</f>
        <v>364.746695008336</v>
      </c>
      <c r="R10" s="43"/>
      <c r="S10" s="49"/>
      <c r="T10" s="49"/>
    </row>
    <row r="11" spans="1:20" ht="16.5" customHeight="1">
      <c r="A11" s="25">
        <v>6</v>
      </c>
      <c r="B11" s="25" t="s">
        <v>9</v>
      </c>
      <c r="C11" s="57">
        <v>23733</v>
      </c>
      <c r="D11" s="57">
        <v>16978</v>
      </c>
      <c r="E11" s="26">
        <f>SUM(($D$1-D11)/$D$3)*100</f>
        <v>94.82665656285977</v>
      </c>
      <c r="F11" s="55">
        <v>12047.03</v>
      </c>
      <c r="G11" s="26">
        <f>SUM(($F$1-F11)/$F$3)*100</f>
        <v>99.6178134872136</v>
      </c>
      <c r="H11" s="59">
        <v>20.528700315494717</v>
      </c>
      <c r="I11" s="26">
        <f>SUM((H11-$H$1)/$H$3)*100</f>
        <v>48.37043135147348</v>
      </c>
      <c r="J11" s="25">
        <v>488</v>
      </c>
      <c r="K11" s="27">
        <f>SUM(J11/C11)</f>
        <v>0.020562086546159358</v>
      </c>
      <c r="L11" s="28">
        <f>SUM((K11-$K$1)/$K$3)*100</f>
        <v>39.237009992267616</v>
      </c>
      <c r="M11" s="29">
        <v>11.183333333333332</v>
      </c>
      <c r="N11" s="26">
        <f>SUM((M11-$M$1)/$M$3)*100</f>
        <v>59.13461538461537</v>
      </c>
      <c r="O11" s="28">
        <f>SUM(E11+G11+I11+L11+N11)</f>
        <v>341.1865267784298</v>
      </c>
      <c r="R11" s="43"/>
      <c r="S11" s="49"/>
      <c r="T11" s="49"/>
    </row>
    <row r="12" spans="1:20" ht="16.5" customHeight="1">
      <c r="A12" s="25">
        <v>7</v>
      </c>
      <c r="B12" s="25" t="s">
        <v>10</v>
      </c>
      <c r="C12" s="57">
        <v>48634</v>
      </c>
      <c r="D12" s="57">
        <v>21763</v>
      </c>
      <c r="E12" s="26">
        <f>SUM(($D$1-D12)/$D$3)*100</f>
        <v>87.8535725215313</v>
      </c>
      <c r="F12" s="55">
        <v>23942.68</v>
      </c>
      <c r="G12" s="26">
        <f>SUM(($F$1-F12)/$F$3)*100</f>
        <v>97.72652413732861</v>
      </c>
      <c r="H12" s="59">
        <v>22.23630396190929</v>
      </c>
      <c r="I12" s="26">
        <f>SUM((H12-$H$1)/$H$3)*100</f>
        <v>54.23058032468886</v>
      </c>
      <c r="J12" s="25">
        <v>669</v>
      </c>
      <c r="K12" s="27">
        <f>SUM(J12/C12)</f>
        <v>0.0137558086935066</v>
      </c>
      <c r="L12" s="28">
        <f>SUM((K12-$K$1)/$K$3)*100</f>
        <v>26.249126125755645</v>
      </c>
      <c r="M12" s="29">
        <v>10.658333333333333</v>
      </c>
      <c r="N12" s="26">
        <f>SUM((M12-$M$1)/$M$3)*100</f>
        <v>54.08653846153847</v>
      </c>
      <c r="O12" s="28">
        <f>SUM(E12+G12+I12+L12+N12)</f>
        <v>320.1463415708429</v>
      </c>
      <c r="R12" s="43"/>
      <c r="S12" s="49"/>
      <c r="T12" s="49"/>
    </row>
    <row r="13" spans="1:20" ht="16.5" customHeight="1">
      <c r="A13" s="25">
        <v>8</v>
      </c>
      <c r="B13" s="25" t="s">
        <v>7</v>
      </c>
      <c r="C13" s="57">
        <v>26184</v>
      </c>
      <c r="D13" s="57">
        <v>18437</v>
      </c>
      <c r="E13" s="26">
        <f>SUM(($D$1-D13)/$D$3)*100</f>
        <v>92.7004852741872</v>
      </c>
      <c r="F13" s="55">
        <v>20145.32</v>
      </c>
      <c r="G13" s="26">
        <f>SUM(($F$1-F13)/$F$3)*100</f>
        <v>98.33026638980571</v>
      </c>
      <c r="H13" s="59">
        <v>16.741526222079443</v>
      </c>
      <c r="I13" s="26">
        <f>SUM((H13-$H$1)/$H$3)*100</f>
        <v>35.373618875982146</v>
      </c>
      <c r="J13" s="25">
        <v>461</v>
      </c>
      <c r="K13" s="27">
        <f>SUM(J13/C13)</f>
        <v>0.01760617170791323</v>
      </c>
      <c r="L13" s="28">
        <f>SUM((K13-$K$1)/$K$3)*100</f>
        <v>33.59647055653517</v>
      </c>
      <c r="M13" s="29">
        <v>11.016666666666666</v>
      </c>
      <c r="N13" s="26">
        <f>SUM((M13-$M$1)/$M$3)*100</f>
        <v>57.53205128205128</v>
      </c>
      <c r="O13" s="28">
        <f>SUM(E13+G13+I13+L13+N13)</f>
        <v>317.53289237856154</v>
      </c>
      <c r="R13" s="43"/>
      <c r="S13" s="49"/>
      <c r="T13" s="49"/>
    </row>
    <row r="14" spans="1:20" ht="16.5" customHeight="1">
      <c r="A14" s="25">
        <v>9</v>
      </c>
      <c r="B14" s="25" t="s">
        <v>8</v>
      </c>
      <c r="C14" s="57">
        <v>59186</v>
      </c>
      <c r="D14" s="57">
        <v>20597</v>
      </c>
      <c r="E14" s="26">
        <f>SUM(($D$1-D14)/$D$3)*100</f>
        <v>89.55276081665963</v>
      </c>
      <c r="F14" s="55">
        <v>22126.76</v>
      </c>
      <c r="G14" s="26">
        <f>SUM(($F$1-F14)/$F$3)*100</f>
        <v>98.0152372514706</v>
      </c>
      <c r="H14" s="59">
        <v>20.296381098514498</v>
      </c>
      <c r="I14" s="26">
        <f>SUM((H14-$H$1)/$H$3)*100</f>
        <v>47.573158972895826</v>
      </c>
      <c r="J14" s="25">
        <v>977</v>
      </c>
      <c r="K14" s="27">
        <f>SUM(J14/C14)</f>
        <v>0.016507282127530158</v>
      </c>
      <c r="L14" s="28">
        <f>SUM((K14-$K$1)/$K$3)*100</f>
        <v>31.499546134536622</v>
      </c>
      <c r="M14" s="29">
        <v>9.958333333333332</v>
      </c>
      <c r="N14" s="26">
        <f>SUM((M14-$M$1)/$M$3)*100</f>
        <v>47.355769230769226</v>
      </c>
      <c r="O14" s="28">
        <f>SUM(E14+G14+I14+L14+N14)</f>
        <v>313.9964724063319</v>
      </c>
      <c r="R14" s="43"/>
      <c r="S14" s="49"/>
      <c r="T14" s="49"/>
    </row>
    <row r="15" spans="1:20" ht="16.5" customHeight="1">
      <c r="A15" s="25">
        <v>10</v>
      </c>
      <c r="B15" s="25" t="s">
        <v>24</v>
      </c>
      <c r="C15" s="57">
        <v>32019</v>
      </c>
      <c r="D15" s="57">
        <v>22757</v>
      </c>
      <c r="E15" s="26">
        <f>SUM(($D$1-D15)/$D$3)*100</f>
        <v>86.40503635913205</v>
      </c>
      <c r="F15" s="55">
        <v>23321.82</v>
      </c>
      <c r="G15" s="26">
        <f>SUM(($F$1-F15)/$F$3)*100</f>
        <v>97.82523466645226</v>
      </c>
      <c r="H15" s="59">
        <v>23.508024370094166</v>
      </c>
      <c r="I15" s="26">
        <f>SUM((H15-$H$1)/$H$3)*100</f>
        <v>58.59486653354622</v>
      </c>
      <c r="J15" s="25">
        <v>156</v>
      </c>
      <c r="K15" s="27">
        <f>SUM(J15/C15)</f>
        <v>0.0048721071863581</v>
      </c>
      <c r="L15" s="28">
        <f>SUM((K15-$K$1)/$K$3)*100</f>
        <v>9.297058346942825</v>
      </c>
      <c r="M15" s="29">
        <v>9.991666666666667</v>
      </c>
      <c r="N15" s="26">
        <f>SUM((M15-$M$1)/$M$3)*100</f>
        <v>47.676282051282065</v>
      </c>
      <c r="O15" s="28">
        <f>SUM(E15+G15+I15+L15+N15)</f>
        <v>299.79847795735543</v>
      </c>
      <c r="R15" s="43"/>
      <c r="S15" s="49"/>
      <c r="T15" s="49"/>
    </row>
    <row r="16" spans="1:20" ht="16.5" customHeight="1">
      <c r="A16" s="25">
        <v>11</v>
      </c>
      <c r="B16" s="25" t="s">
        <v>11</v>
      </c>
      <c r="C16" s="57">
        <v>18514</v>
      </c>
      <c r="D16" s="57">
        <v>20504</v>
      </c>
      <c r="E16" s="26">
        <f>SUM(($D$1-D16)/$D$3)*100</f>
        <v>89.68828784191429</v>
      </c>
      <c r="F16" s="55">
        <v>20705.31</v>
      </c>
      <c r="G16" s="26">
        <f>SUM(($F$1-F16)/$F$3)*100</f>
        <v>98.24123358175889</v>
      </c>
      <c r="H16" s="59">
        <v>19.157763370661534</v>
      </c>
      <c r="I16" s="26">
        <f>SUM((H16-$H$1)/$H$3)*100</f>
        <v>43.665654135475</v>
      </c>
      <c r="J16" s="25">
        <v>205</v>
      </c>
      <c r="K16" s="27">
        <f>SUM(J16/C16)</f>
        <v>0.01107270173922437</v>
      </c>
      <c r="L16" s="28">
        <f>SUM((K16-$K$1)/$K$3)*100</f>
        <v>21.12916448474414</v>
      </c>
      <c r="M16" s="29">
        <v>9.841666666666667</v>
      </c>
      <c r="N16" s="26">
        <f>SUM((M16-$M$1)/$M$3)*100</f>
        <v>46.233974358974365</v>
      </c>
      <c r="O16" s="28">
        <f>SUM(E16+G16+I16+L16+N16)</f>
        <v>298.9583144028667</v>
      </c>
      <c r="R16" s="43"/>
      <c r="S16" s="49"/>
      <c r="T16" s="49"/>
    </row>
    <row r="17" spans="1:20" ht="16.5" customHeight="1">
      <c r="A17" s="25">
        <v>12</v>
      </c>
      <c r="B17" s="25" t="s">
        <v>13</v>
      </c>
      <c r="C17" s="57">
        <v>53007</v>
      </c>
      <c r="D17" s="57">
        <v>21121</v>
      </c>
      <c r="E17" s="26">
        <f>SUM(($D$1-D17)/$D$3)*100</f>
        <v>88.7891461797409</v>
      </c>
      <c r="F17" s="55">
        <v>20795.59</v>
      </c>
      <c r="G17" s="26">
        <f>SUM(($F$1-F17)/$F$3)*100</f>
        <v>98.22687996488992</v>
      </c>
      <c r="H17" s="59">
        <v>19.669106576324815</v>
      </c>
      <c r="I17" s="26">
        <f>SUM((H17-$H$1)/$H$3)*100</f>
        <v>45.42048018537255</v>
      </c>
      <c r="J17" s="25">
        <v>446</v>
      </c>
      <c r="K17" s="27">
        <f>SUM(J17/C17)</f>
        <v>0.008413983058841286</v>
      </c>
      <c r="L17" s="28">
        <f>SUM((K17-$K$1)/$K$3)*100</f>
        <v>16.055741065645417</v>
      </c>
      <c r="M17" s="29">
        <v>9.691666666666668</v>
      </c>
      <c r="N17" s="26">
        <f>SUM((M17-$M$1)/$M$3)*100</f>
        <v>44.79166666666669</v>
      </c>
      <c r="O17" s="28">
        <f>SUM(E17+G17+I17+L17+N17)</f>
        <v>293.2839140623155</v>
      </c>
      <c r="R17" s="43"/>
      <c r="S17" s="49"/>
      <c r="T17" s="49"/>
    </row>
    <row r="18" spans="1:20" ht="16.5" customHeight="1">
      <c r="A18" s="25">
        <v>13</v>
      </c>
      <c r="B18" s="25" t="s">
        <v>12</v>
      </c>
      <c r="C18" s="57">
        <v>36639</v>
      </c>
      <c r="D18" s="57">
        <v>20742</v>
      </c>
      <c r="E18" s="26">
        <f>SUM(($D$1-D18)/$D$3)*100</f>
        <v>89.34145523964968</v>
      </c>
      <c r="F18" s="55">
        <v>23465.53</v>
      </c>
      <c r="G18" s="26">
        <f>SUM(($F$1-F18)/$F$3)*100</f>
        <v>97.80238621407916</v>
      </c>
      <c r="H18" s="59">
        <v>16.219719963036344</v>
      </c>
      <c r="I18" s="26">
        <f>SUM((H18-$H$1)/$H$3)*100</f>
        <v>33.58288575148378</v>
      </c>
      <c r="J18" s="25">
        <v>553</v>
      </c>
      <c r="K18" s="27">
        <f>SUM(J18/C18)</f>
        <v>0.015093206692322388</v>
      </c>
      <c r="L18" s="28">
        <f>SUM((K18-$K$1)/$K$3)*100</f>
        <v>28.801177374318026</v>
      </c>
      <c r="M18" s="29">
        <v>9.183333333333334</v>
      </c>
      <c r="N18" s="26">
        <f>SUM((M18-$M$1)/$M$3)*100</f>
        <v>39.90384615384616</v>
      </c>
      <c r="O18" s="28">
        <f>SUM(E18+G18+I18+L18+N18)</f>
        <v>289.4317507333768</v>
      </c>
      <c r="R18" s="43"/>
      <c r="S18" s="49"/>
      <c r="T18" s="49"/>
    </row>
    <row r="19" spans="1:20" ht="16.5" customHeight="1">
      <c r="A19" s="25">
        <v>14</v>
      </c>
      <c r="B19" s="25" t="s">
        <v>22</v>
      </c>
      <c r="C19" s="57">
        <v>35408</v>
      </c>
      <c r="D19" s="57">
        <v>21406</v>
      </c>
      <c r="E19" s="26">
        <f>SUM(($D$1-D19)/$D$3)*100</f>
        <v>88.37382142492824</v>
      </c>
      <c r="F19" s="55">
        <v>23827.32</v>
      </c>
      <c r="G19" s="26">
        <f>SUM(($F$1-F19)/$F$3)*100</f>
        <v>97.74486522330567</v>
      </c>
      <c r="H19" s="59">
        <v>21.15208042651759</v>
      </c>
      <c r="I19" s="26">
        <f>SUM((H19-$H$1)/$H$3)*100</f>
        <v>50.509745310660634</v>
      </c>
      <c r="J19" s="25">
        <v>227</v>
      </c>
      <c r="K19" s="27">
        <f>SUM(J19/C19)</f>
        <v>0.006410980569362856</v>
      </c>
      <c r="L19" s="28">
        <f>SUM((K19-$K$1)/$K$3)*100</f>
        <v>12.233569200072678</v>
      </c>
      <c r="M19" s="29">
        <v>9.225</v>
      </c>
      <c r="N19" s="26">
        <f>SUM((M19-$M$1)/$M$3)*100</f>
        <v>40.30448717948718</v>
      </c>
      <c r="O19" s="28">
        <f>SUM(E19+G19+I19+L19+N19)</f>
        <v>289.1664883384544</v>
      </c>
      <c r="R19" s="43"/>
      <c r="S19" s="49"/>
      <c r="T19" s="49"/>
    </row>
    <row r="20" spans="1:20" ht="16.5" customHeight="1">
      <c r="A20" s="25">
        <v>15</v>
      </c>
      <c r="B20" s="25" t="s">
        <v>18</v>
      </c>
      <c r="C20" s="57">
        <v>3019</v>
      </c>
      <c r="D20" s="57">
        <v>20796</v>
      </c>
      <c r="E20" s="26">
        <f>SUM(($D$1-D20)/$D$3)*100</f>
        <v>89.26276212821148</v>
      </c>
      <c r="F20" s="55">
        <v>24205.64</v>
      </c>
      <c r="G20" s="26">
        <f>SUM(($F$1-F20)/$F$3)*100</f>
        <v>97.68471612789274</v>
      </c>
      <c r="H20" s="59">
        <v>16.49143959590359</v>
      </c>
      <c r="I20" s="26">
        <f>SUM((H20-$H$1)/$H$3)*100</f>
        <v>34.5153723568461</v>
      </c>
      <c r="J20" s="25">
        <v>27</v>
      </c>
      <c r="K20" s="27">
        <f>SUM(J20/C20)</f>
        <v>0.008943358728055647</v>
      </c>
      <c r="L20" s="28">
        <f>SUM((K20-$K$1)/$K$3)*100</f>
        <v>17.065906954014707</v>
      </c>
      <c r="M20" s="29">
        <v>10.108333333333333</v>
      </c>
      <c r="N20" s="26">
        <f>SUM((M20-$M$1)/$M$3)*100</f>
        <v>48.79807692307692</v>
      </c>
      <c r="O20" s="28">
        <f>SUM(E20+G20+I20+L20+N20)</f>
        <v>287.32683449004196</v>
      </c>
      <c r="R20" s="43"/>
      <c r="S20" s="49"/>
      <c r="T20" s="49"/>
    </row>
    <row r="21" spans="1:20" ht="16.5" customHeight="1">
      <c r="A21" s="25">
        <v>16</v>
      </c>
      <c r="B21" s="25" t="s">
        <v>25</v>
      </c>
      <c r="C21" s="57">
        <v>15442</v>
      </c>
      <c r="D21" s="57">
        <v>18706</v>
      </c>
      <c r="E21" s="26">
        <f>SUM(($D$1-D21)/$D$3)*100</f>
        <v>92.30847699683771</v>
      </c>
      <c r="F21" s="55">
        <v>20342.98</v>
      </c>
      <c r="G21" s="26">
        <f>SUM(($F$1-F21)/$F$3)*100</f>
        <v>98.29884042713044</v>
      </c>
      <c r="H21" s="59">
        <v>14.59948512905519</v>
      </c>
      <c r="I21" s="26">
        <f>SUM((H21-$H$1)/$H$3)*100</f>
        <v>28.02256880167018</v>
      </c>
      <c r="J21" s="25">
        <v>133</v>
      </c>
      <c r="K21" s="27">
        <f>SUM(J21/C21)</f>
        <v>0.008612873980054397</v>
      </c>
      <c r="L21" s="28">
        <f>SUM((K21-$K$1)/$K$3)*100</f>
        <v>16.435268943105296</v>
      </c>
      <c r="M21" s="29">
        <v>10.433333333333334</v>
      </c>
      <c r="N21" s="26">
        <f>SUM((M21-$M$1)/$M$3)*100</f>
        <v>51.92307692307694</v>
      </c>
      <c r="O21" s="28">
        <f>SUM(E21+G21+I21+L21+N21)</f>
        <v>286.9882320918206</v>
      </c>
      <c r="R21" s="43"/>
      <c r="S21" s="49"/>
      <c r="T21" s="49"/>
    </row>
    <row r="22" spans="1:20" ht="16.5" customHeight="1">
      <c r="A22" s="25">
        <v>17</v>
      </c>
      <c r="B22" s="25" t="s">
        <v>14</v>
      </c>
      <c r="C22" s="57">
        <v>17828</v>
      </c>
      <c r="D22" s="57">
        <v>19779</v>
      </c>
      <c r="E22" s="26">
        <f>SUM(($D$1-D22)/$D$3)*100</f>
        <v>90.74481572696405</v>
      </c>
      <c r="F22" s="55">
        <v>23500.75</v>
      </c>
      <c r="G22" s="26">
        <f>SUM(($F$1-F22)/$F$3)*100</f>
        <v>97.79678658640829</v>
      </c>
      <c r="H22" s="59">
        <v>15.225705305437273</v>
      </c>
      <c r="I22" s="26">
        <f>SUM((H22-$H$1)/$H$3)*100</f>
        <v>30.171629288474318</v>
      </c>
      <c r="J22" s="25">
        <v>123</v>
      </c>
      <c r="K22" s="27">
        <f>SUM(J22/C22)</f>
        <v>0.006899259591653579</v>
      </c>
      <c r="L22" s="28">
        <f>SUM((K22-$K$1)/$K$3)*100</f>
        <v>13.165313594476768</v>
      </c>
      <c r="M22" s="29">
        <v>10.25</v>
      </c>
      <c r="N22" s="26">
        <f>SUM((M22-$M$1)/$M$3)*100</f>
        <v>50.16025641025642</v>
      </c>
      <c r="O22" s="28">
        <f>SUM(E22+G22+I22+L22+N22)</f>
        <v>282.03880160657985</v>
      </c>
      <c r="R22" s="43"/>
      <c r="S22" s="49"/>
      <c r="T22" s="49"/>
    </row>
    <row r="23" spans="1:20" ht="16.5" customHeight="1">
      <c r="A23" s="25">
        <v>18</v>
      </c>
      <c r="B23" s="25" t="s">
        <v>23</v>
      </c>
      <c r="C23" s="57">
        <v>12014</v>
      </c>
      <c r="D23" s="57">
        <v>23244</v>
      </c>
      <c r="E23" s="26">
        <f>SUM(($D$1-D23)/$D$3)*100</f>
        <v>85.69534107634689</v>
      </c>
      <c r="F23" s="55">
        <v>27205.96</v>
      </c>
      <c r="G23" s="26">
        <f>SUM(($F$1-F23)/$F$3)*100</f>
        <v>97.20769526209334</v>
      </c>
      <c r="H23" s="59">
        <v>21.270670469399377</v>
      </c>
      <c r="I23" s="26">
        <f>SUM((H23-$H$1)/$H$3)*100</f>
        <v>50.91672225726441</v>
      </c>
      <c r="J23" s="25">
        <v>41</v>
      </c>
      <c r="K23" s="27">
        <f>SUM(J23/C23)</f>
        <v>0.003412685200599301</v>
      </c>
      <c r="L23" s="28">
        <f>SUM((K23-$K$1)/$K$3)*100</f>
        <v>6.512158336450026</v>
      </c>
      <c r="M23" s="29">
        <v>9.225000000000001</v>
      </c>
      <c r="N23" s="26">
        <f>SUM((M23-$M$1)/$M$3)*100</f>
        <v>40.3044871794872</v>
      </c>
      <c r="O23" s="28">
        <f>SUM(E23+G23+I23+L23+N23)</f>
        <v>280.63640411164187</v>
      </c>
      <c r="R23" s="43"/>
      <c r="S23" s="49"/>
      <c r="T23" s="49"/>
    </row>
    <row r="24" spans="1:20" ht="16.5" customHeight="1">
      <c r="A24" s="25">
        <v>19</v>
      </c>
      <c r="B24" s="25" t="s">
        <v>16</v>
      </c>
      <c r="C24" s="57">
        <v>12385</v>
      </c>
      <c r="D24" s="57">
        <v>23117</v>
      </c>
      <c r="E24" s="26">
        <f>SUM(($D$1-D24)/$D$3)*100</f>
        <v>85.88041561621078</v>
      </c>
      <c r="F24" s="55">
        <v>28480.41</v>
      </c>
      <c r="G24" s="26">
        <f>SUM(($F$1-F24)/$F$3)*100</f>
        <v>97.00507046126606</v>
      </c>
      <c r="H24" s="59">
        <v>19.068656724907875</v>
      </c>
      <c r="I24" s="26">
        <f>SUM((H24-$H$1)/$H$3)*100</f>
        <v>43.35985822099778</v>
      </c>
      <c r="J24" s="25">
        <v>101</v>
      </c>
      <c r="K24" s="27">
        <f>SUM(J24/C24)</f>
        <v>0.008155026241421073</v>
      </c>
      <c r="L24" s="28">
        <f>SUM((K24-$K$1)/$K$3)*100</f>
        <v>15.561594170101856</v>
      </c>
      <c r="M24" s="29">
        <v>8.958333333333332</v>
      </c>
      <c r="N24" s="26">
        <f>SUM((M24-$M$1)/$M$3)*100</f>
        <v>37.740384615384606</v>
      </c>
      <c r="O24" s="28">
        <f>SUM(E24+G24+I24+L24+N24)</f>
        <v>279.5473230839611</v>
      </c>
      <c r="R24" s="43"/>
      <c r="S24" s="49"/>
      <c r="T24" s="49"/>
    </row>
    <row r="25" spans="1:20" ht="16.5" customHeight="1">
      <c r="A25" s="25">
        <v>20</v>
      </c>
      <c r="B25" s="25" t="s">
        <v>30</v>
      </c>
      <c r="C25" s="57">
        <v>3755</v>
      </c>
      <c r="D25" s="57">
        <v>19679</v>
      </c>
      <c r="E25" s="26">
        <f>SUM(($D$1-D25)/$D$3)*100</f>
        <v>90.89054371110883</v>
      </c>
      <c r="F25" s="55">
        <v>24093.94</v>
      </c>
      <c r="G25" s="26">
        <f>SUM(($F$1-F25)/$F$3)*100</f>
        <v>97.70247531048322</v>
      </c>
      <c r="H25" s="59">
        <v>16.878930115753832</v>
      </c>
      <c r="I25" s="26">
        <f>SUM((H25-$H$1)/$H$3)*100</f>
        <v>35.845161138217556</v>
      </c>
      <c r="J25" s="25">
        <v>19</v>
      </c>
      <c r="K25" s="27">
        <f>SUM(J25/C25)</f>
        <v>0.005059920106524634</v>
      </c>
      <c r="L25" s="28">
        <f>SUM((K25-$K$1)/$K$3)*100</f>
        <v>9.655446947667185</v>
      </c>
      <c r="M25" s="29">
        <v>9.65</v>
      </c>
      <c r="N25" s="26">
        <f>SUM((M25-$M$1)/$M$3)*100</f>
        <v>44.39102564102565</v>
      </c>
      <c r="O25" s="28">
        <f>SUM(E25+G25+I25+L25+N25)</f>
        <v>278.4846527485024</v>
      </c>
      <c r="R25" s="43"/>
      <c r="S25" s="49"/>
      <c r="T25" s="49"/>
    </row>
    <row r="26" spans="1:20" ht="16.5" customHeight="1">
      <c r="A26" s="25">
        <v>21</v>
      </c>
      <c r="B26" s="25" t="s">
        <v>20</v>
      </c>
      <c r="C26" s="57">
        <v>61027</v>
      </c>
      <c r="D26" s="57">
        <v>23362</v>
      </c>
      <c r="E26" s="26">
        <f>SUM(($D$1-D26)/$D$3)*100</f>
        <v>85.52338205505603</v>
      </c>
      <c r="F26" s="55">
        <v>28761.35</v>
      </c>
      <c r="G26" s="26">
        <f>SUM(($F$1-F26)/$F$3)*100</f>
        <v>96.96040381169612</v>
      </c>
      <c r="H26" s="59">
        <v>17.928594737055757</v>
      </c>
      <c r="I26" s="26">
        <f>SUM((H26-$H$1)/$H$3)*100</f>
        <v>39.44739697652731</v>
      </c>
      <c r="J26" s="25">
        <v>556</v>
      </c>
      <c r="K26" s="27">
        <f>SUM(J26/C26)</f>
        <v>0.009110721483933342</v>
      </c>
      <c r="L26" s="28">
        <f>SUM((K26-$K$1)/$K$3)*100</f>
        <v>17.385272117173848</v>
      </c>
      <c r="M26" s="29">
        <v>8.616666666666665</v>
      </c>
      <c r="N26" s="26">
        <f>SUM((M26-$M$1)/$M$3)*100</f>
        <v>34.4551282051282</v>
      </c>
      <c r="O26" s="28">
        <f>SUM(E26+G26+I26+L26+N26)</f>
        <v>273.7715831655815</v>
      </c>
      <c r="R26" s="43"/>
      <c r="S26" s="49"/>
      <c r="T26" s="49"/>
    </row>
    <row r="27" spans="1:20" ht="16.5" customHeight="1">
      <c r="A27" s="25">
        <v>22</v>
      </c>
      <c r="B27" s="25" t="s">
        <v>36</v>
      </c>
      <c r="C27" s="57">
        <v>20696</v>
      </c>
      <c r="D27" s="57">
        <v>28843</v>
      </c>
      <c r="E27" s="26">
        <f>SUM(($D$1-D27)/$D$3)*100</f>
        <v>77.53603124407981</v>
      </c>
      <c r="F27" s="55">
        <v>53361.27</v>
      </c>
      <c r="G27" s="26">
        <f>SUM(($F$1-F27)/$F$3)*100</f>
        <v>93.04926262109095</v>
      </c>
      <c r="H27" s="59">
        <v>19.75707386268879</v>
      </c>
      <c r="I27" s="26">
        <f>SUM((H27-$H$1)/$H$3)*100</f>
        <v>45.722366049779545</v>
      </c>
      <c r="J27" s="25">
        <v>121</v>
      </c>
      <c r="K27" s="27">
        <f>SUM(J27/C27)</f>
        <v>0.005846540394279088</v>
      </c>
      <c r="L27" s="28">
        <f>SUM((K27-$K$1)/$K$3)*100</f>
        <v>11.156492477334353</v>
      </c>
      <c r="M27" s="29">
        <v>9.766666666666666</v>
      </c>
      <c r="N27" s="26">
        <f>SUM((M27-$M$1)/$M$3)*100</f>
        <v>45.51282051282051</v>
      </c>
      <c r="O27" s="28">
        <f>SUM(E27+G27+I27+L27+N27)</f>
        <v>272.97697290510513</v>
      </c>
      <c r="R27" s="43"/>
      <c r="S27" s="49"/>
      <c r="T27" s="49"/>
    </row>
    <row r="28" spans="1:20" ht="16.5" customHeight="1">
      <c r="A28" s="25">
        <v>23</v>
      </c>
      <c r="B28" s="25" t="s">
        <v>34</v>
      </c>
      <c r="C28" s="57">
        <v>30182</v>
      </c>
      <c r="D28" s="57">
        <v>25150</v>
      </c>
      <c r="E28" s="26">
        <f>SUM(($D$1-D28)/$D$3)*100</f>
        <v>82.9177656985471</v>
      </c>
      <c r="F28" s="55">
        <v>24938.11</v>
      </c>
      <c r="G28" s="26">
        <f>SUM(($F$1-F28)/$F$3)*100</f>
        <v>97.56826072527834</v>
      </c>
      <c r="H28" s="59">
        <v>21.954283321045096</v>
      </c>
      <c r="I28" s="26">
        <f>SUM((H28-$H$1)/$H$3)*100</f>
        <v>53.262742751575246</v>
      </c>
      <c r="J28" s="25">
        <v>170</v>
      </c>
      <c r="K28" s="27">
        <f>SUM(J28/C28)</f>
        <v>0.0056324961897819895</v>
      </c>
      <c r="L28" s="28">
        <f>SUM((K28-$K$1)/$K$3)*100</f>
        <v>10.748048783072777</v>
      </c>
      <c r="M28" s="29">
        <v>7.808333333333334</v>
      </c>
      <c r="N28" s="26">
        <f>SUM((M28-$M$1)/$M$3)*100</f>
        <v>26.682692307692314</v>
      </c>
      <c r="O28" s="28">
        <f>SUM(E28+G28+I28+L28+N28)</f>
        <v>271.1795102661658</v>
      </c>
      <c r="R28" s="43"/>
      <c r="S28" s="49"/>
      <c r="T28" s="49"/>
    </row>
    <row r="29" spans="1:20" ht="16.5" customHeight="1">
      <c r="A29" s="25">
        <v>24</v>
      </c>
      <c r="B29" s="25" t="s">
        <v>15</v>
      </c>
      <c r="C29" s="57">
        <v>2643</v>
      </c>
      <c r="D29" s="57">
        <v>23707</v>
      </c>
      <c r="E29" s="26">
        <f>SUM(($D$1-D29)/$D$3)*100</f>
        <v>85.02062050975648</v>
      </c>
      <c r="F29" s="55">
        <v>31256.39</v>
      </c>
      <c r="G29" s="26">
        <f>SUM(($F$1-F29)/$F$3)*100</f>
        <v>96.5637174112441</v>
      </c>
      <c r="H29" s="59">
        <v>15.549976025890546</v>
      </c>
      <c r="I29" s="26">
        <f>SUM((H29-$H$1)/$H$3)*100</f>
        <v>31.2844605555532</v>
      </c>
      <c r="J29" s="25">
        <v>11</v>
      </c>
      <c r="K29" s="27">
        <f>SUM(J29/C29)</f>
        <v>0.004161937192584185</v>
      </c>
      <c r="L29" s="28">
        <f>SUM((K29-$K$1)/$K$3)*100</f>
        <v>7.9418968909610905</v>
      </c>
      <c r="M29" s="29">
        <v>10.174999999999999</v>
      </c>
      <c r="N29" s="26">
        <f>SUM((M29-$M$1)/$M$3)*100</f>
        <v>49.43910256410256</v>
      </c>
      <c r="O29" s="28">
        <f>SUM(E29+G29+I29+L29+N29)</f>
        <v>270.2497979316174</v>
      </c>
      <c r="R29" s="43"/>
      <c r="S29" s="49"/>
      <c r="T29" s="49"/>
    </row>
    <row r="30" spans="1:20" ht="16.5" customHeight="1">
      <c r="A30" s="25">
        <v>25</v>
      </c>
      <c r="B30" s="25" t="s">
        <v>29</v>
      </c>
      <c r="C30" s="57">
        <v>48952</v>
      </c>
      <c r="D30" s="57">
        <v>26501</v>
      </c>
      <c r="E30" s="26">
        <f>SUM(($D$1-D30)/$D$3)*100</f>
        <v>80.94898063275092</v>
      </c>
      <c r="F30" s="55">
        <v>44791.48</v>
      </c>
      <c r="G30" s="26">
        <f>SUM(($F$1-F30)/$F$3)*100</f>
        <v>94.41177350177009</v>
      </c>
      <c r="H30" s="59">
        <v>20.609501887185782</v>
      </c>
      <c r="I30" s="26">
        <f>SUM((H30-$H$1)/$H$3)*100</f>
        <v>48.647725938173274</v>
      </c>
      <c r="J30" s="25">
        <v>216</v>
      </c>
      <c r="K30" s="27">
        <f>SUM(J30/C30)</f>
        <v>0.004412485700277823</v>
      </c>
      <c r="L30" s="28">
        <f>SUM((K30-$K$1)/$K$3)*100</f>
        <v>8.419998871412062</v>
      </c>
      <c r="M30" s="29">
        <v>8.95</v>
      </c>
      <c r="N30" s="26">
        <f>SUM((M30-$M$1)/$M$3)*100</f>
        <v>37.66025641025641</v>
      </c>
      <c r="O30" s="28">
        <f>SUM(E30+G30+I30+L30+N30)</f>
        <v>270.08873535436277</v>
      </c>
      <c r="R30" s="43"/>
      <c r="S30" s="49"/>
      <c r="T30" s="49"/>
    </row>
    <row r="31" spans="1:20" ht="16.5" customHeight="1">
      <c r="A31" s="25">
        <v>26</v>
      </c>
      <c r="B31" s="25" t="s">
        <v>27</v>
      </c>
      <c r="C31" s="57">
        <v>56388</v>
      </c>
      <c r="D31" s="57">
        <v>25989</v>
      </c>
      <c r="E31" s="26">
        <f>SUM(($D$1-D31)/$D$3)*100</f>
        <v>81.69510791157226</v>
      </c>
      <c r="F31" s="55">
        <v>34578.79</v>
      </c>
      <c r="G31" s="26">
        <f>SUM(($F$1-F31)/$F$3)*100</f>
        <v>96.03548904742557</v>
      </c>
      <c r="H31" s="59">
        <v>20.124471292829643</v>
      </c>
      <c r="I31" s="26">
        <f>SUM((H31-$H$1)/$H$3)*100</f>
        <v>46.98319942731566</v>
      </c>
      <c r="J31" s="25">
        <v>448</v>
      </c>
      <c r="K31" s="27">
        <f>SUM(J31/C31)</f>
        <v>0.00794495282684259</v>
      </c>
      <c r="L31" s="28">
        <f>SUM((K31-$K$1)/$K$3)*100</f>
        <v>15.160727621445815</v>
      </c>
      <c r="M31" s="29">
        <v>8.166666666666668</v>
      </c>
      <c r="N31" s="26">
        <f>SUM((M31-$M$1)/$M$3)*100</f>
        <v>30.128205128205142</v>
      </c>
      <c r="O31" s="28">
        <f>SUM(E31+G31+I31+L31+N31)</f>
        <v>270.00272913596444</v>
      </c>
      <c r="R31" s="43"/>
      <c r="S31" s="49"/>
      <c r="T31" s="49"/>
    </row>
    <row r="32" spans="1:20" ht="16.5" customHeight="1">
      <c r="A32" s="25">
        <v>27</v>
      </c>
      <c r="B32" s="25" t="s">
        <v>17</v>
      </c>
      <c r="C32" s="57">
        <v>28572</v>
      </c>
      <c r="D32" s="57">
        <v>22396</v>
      </c>
      <c r="E32" s="26">
        <f>SUM(($D$1-D32)/$D$3)*100</f>
        <v>86.93111438189476</v>
      </c>
      <c r="F32" s="55">
        <v>28354.82</v>
      </c>
      <c r="G32" s="26">
        <f>SUM(($F$1-F32)/$F$3)*100</f>
        <v>97.02503801490559</v>
      </c>
      <c r="H32" s="59">
        <v>17.09437922435007</v>
      </c>
      <c r="I32" s="26">
        <f>SUM((H32-$H$1)/$H$3)*100</f>
        <v>36.584538730419006</v>
      </c>
      <c r="J32" s="25">
        <v>151</v>
      </c>
      <c r="K32" s="27">
        <f>SUM(J32/C32)</f>
        <v>0.005284894302113958</v>
      </c>
      <c r="L32" s="28">
        <f>SUM((K32-$K$1)/$K$3)*100</f>
        <v>10.08474748292777</v>
      </c>
      <c r="M32" s="29">
        <v>9.075000000000001</v>
      </c>
      <c r="N32" s="26">
        <f>SUM((M32-$M$1)/$M$3)*100</f>
        <v>38.8621794871795</v>
      </c>
      <c r="O32" s="28">
        <f>SUM(E32+G32+I32+L32+N32)</f>
        <v>269.4876180973266</v>
      </c>
      <c r="R32" s="43"/>
      <c r="S32" s="49"/>
      <c r="T32" s="49"/>
    </row>
    <row r="33" spans="1:20" ht="16.5" customHeight="1">
      <c r="A33" s="25">
        <v>28</v>
      </c>
      <c r="B33" s="25" t="s">
        <v>50</v>
      </c>
      <c r="C33" s="57">
        <v>2558</v>
      </c>
      <c r="D33" s="57">
        <v>22101</v>
      </c>
      <c r="E33" s="26">
        <f>SUM(($D$1-D33)/$D$3)*100</f>
        <v>87.36101193512191</v>
      </c>
      <c r="F33" s="55">
        <v>25523.19</v>
      </c>
      <c r="G33" s="26">
        <f>SUM(($F$1-F33)/$F$3)*100</f>
        <v>97.4752388582235</v>
      </c>
      <c r="H33" s="59">
        <v>20.97973760688568</v>
      </c>
      <c r="I33" s="26">
        <f>SUM((H33-$H$1)/$H$3)*100</f>
        <v>49.91829974914081</v>
      </c>
      <c r="J33" s="25">
        <v>14</v>
      </c>
      <c r="K33" s="27">
        <f>SUM(J33/C33)</f>
        <v>0.00547302580140735</v>
      </c>
      <c r="L33" s="28">
        <f>SUM((K33-$K$1)/$K$3)*100</f>
        <v>10.443744003104069</v>
      </c>
      <c r="M33" s="29">
        <v>7.458333333333332</v>
      </c>
      <c r="N33" s="26">
        <f>SUM((M33-$M$1)/$M$3)*100</f>
        <v>23.317307692307683</v>
      </c>
      <c r="O33" s="28">
        <f>SUM(E33+G33+I33+L33+N33)</f>
        <v>268.51560223789795</v>
      </c>
      <c r="R33" s="43"/>
      <c r="S33" s="49"/>
      <c r="T33" s="49"/>
    </row>
    <row r="34" spans="1:20" ht="16.5" customHeight="1">
      <c r="A34" s="25">
        <v>29</v>
      </c>
      <c r="B34" s="25" t="s">
        <v>19</v>
      </c>
      <c r="C34" s="57">
        <v>10779</v>
      </c>
      <c r="D34" s="57">
        <v>22589</v>
      </c>
      <c r="E34" s="26">
        <f>SUM(($D$1-D34)/$D$3)*100</f>
        <v>86.6498593724953</v>
      </c>
      <c r="F34" s="55">
        <v>29625.18</v>
      </c>
      <c r="G34" s="26">
        <f>SUM(($F$1-F34)/$F$3)*100</f>
        <v>96.82306348316332</v>
      </c>
      <c r="H34" s="59">
        <v>17.23632474720708</v>
      </c>
      <c r="I34" s="26">
        <f>SUM((H34-$H$1)/$H$3)*100</f>
        <v>37.071666941798505</v>
      </c>
      <c r="J34" s="25">
        <v>67</v>
      </c>
      <c r="K34" s="27">
        <f>SUM(J34/C34)</f>
        <v>0.006215789961963076</v>
      </c>
      <c r="L34" s="28">
        <f>SUM((K34-$K$1)/$K$3)*100</f>
        <v>11.861102339973188</v>
      </c>
      <c r="M34" s="29">
        <v>8.774999999999999</v>
      </c>
      <c r="N34" s="26">
        <f>SUM((M34-$M$1)/$M$3)*100</f>
        <v>35.977564102564095</v>
      </c>
      <c r="O34" s="28">
        <f>SUM(E34+G34+I34+L34+N34)</f>
        <v>268.3832562399944</v>
      </c>
      <c r="R34" s="43"/>
      <c r="S34" s="49"/>
      <c r="T34" s="49"/>
    </row>
    <row r="35" spans="1:20" ht="16.5" customHeight="1">
      <c r="A35" s="25">
        <v>30</v>
      </c>
      <c r="B35" s="25" t="s">
        <v>68</v>
      </c>
      <c r="C35" s="57">
        <v>7977</v>
      </c>
      <c r="D35" s="57">
        <v>20359</v>
      </c>
      <c r="E35" s="26">
        <f>SUM(($D$1-D35)/$D$3)*100</f>
        <v>89.89959341892424</v>
      </c>
      <c r="F35" s="55">
        <v>23240.24</v>
      </c>
      <c r="G35" s="26">
        <f>SUM(($F$1-F35)/$F$3)*100</f>
        <v>97.83820507035314</v>
      </c>
      <c r="H35" s="59">
        <v>15.279674386454541</v>
      </c>
      <c r="I35" s="26">
        <f>SUM((H35-$H$1)/$H$3)*100</f>
        <v>30.35684021571307</v>
      </c>
      <c r="J35" s="25">
        <v>38</v>
      </c>
      <c r="K35" s="27">
        <f>SUM(J35/C35)</f>
        <v>0.00476369562492165</v>
      </c>
      <c r="L35" s="28">
        <f>SUM((K35-$K$1)/$K$3)*100</f>
        <v>9.090185104297428</v>
      </c>
      <c r="M35" s="29">
        <v>9.191666666666665</v>
      </c>
      <c r="N35" s="26">
        <f>SUM((M35-$M$1)/$M$3)*100</f>
        <v>39.98397435897434</v>
      </c>
      <c r="O35" s="28">
        <f>SUM(E35+G35+I35+L35+N35)</f>
        <v>267.16879816826224</v>
      </c>
      <c r="R35" s="43"/>
      <c r="S35" s="49"/>
      <c r="T35" s="49"/>
    </row>
    <row r="36" spans="1:20" ht="16.5" customHeight="1">
      <c r="A36" s="25">
        <v>31</v>
      </c>
      <c r="B36" s="25" t="s">
        <v>38</v>
      </c>
      <c r="C36" s="57">
        <v>11869</v>
      </c>
      <c r="D36" s="57">
        <v>22017</v>
      </c>
      <c r="E36" s="26">
        <f>SUM(($D$1-D36)/$D$3)*100</f>
        <v>87.48342344180354</v>
      </c>
      <c r="F36" s="55">
        <v>26124.71</v>
      </c>
      <c r="G36" s="26">
        <f>SUM(($F$1-F36)/$F$3)*100</f>
        <v>97.37960319562897</v>
      </c>
      <c r="H36" s="59">
        <v>18.40947893529139</v>
      </c>
      <c r="I36" s="26">
        <f>SUM((H36-$H$1)/$H$3)*100</f>
        <v>41.09769389785508</v>
      </c>
      <c r="J36" s="25">
        <v>46</v>
      </c>
      <c r="K36" s="27">
        <f>SUM(J36/C36)</f>
        <v>0.0038756424298592974</v>
      </c>
      <c r="L36" s="28">
        <f>SUM((K36-$K$1)/$K$3)*100</f>
        <v>7.395583147919849</v>
      </c>
      <c r="M36" s="29">
        <v>8.45</v>
      </c>
      <c r="N36" s="26">
        <f>SUM((M36-$M$1)/$M$3)*100</f>
        <v>32.8525641025641</v>
      </c>
      <c r="O36" s="28">
        <f>SUM(E36+G36+I36+L36+N36)</f>
        <v>266.20886778577153</v>
      </c>
      <c r="R36" s="43"/>
      <c r="S36" s="49"/>
      <c r="T36" s="49"/>
    </row>
    <row r="37" spans="1:20" ht="16.5" customHeight="1">
      <c r="A37" s="25">
        <v>32</v>
      </c>
      <c r="B37" s="25" t="s">
        <v>26</v>
      </c>
      <c r="C37" s="57">
        <v>58119</v>
      </c>
      <c r="D37" s="57">
        <v>26039</v>
      </c>
      <c r="E37" s="26">
        <f>SUM(($D$1-D37)/$D$3)*100</f>
        <v>81.62224391949987</v>
      </c>
      <c r="F37" s="55">
        <v>34682.96</v>
      </c>
      <c r="G37" s="26">
        <f>SUM(($F$1-F37)/$F$3)*100</f>
        <v>96.01892705950752</v>
      </c>
      <c r="H37" s="59">
        <v>19.860936648911085</v>
      </c>
      <c r="I37" s="26">
        <f>SUM((H37-$H$1)/$H$3)*100</f>
        <v>46.07880204200399</v>
      </c>
      <c r="J37" s="25">
        <v>311</v>
      </c>
      <c r="K37" s="27">
        <f>SUM(J37/C37)</f>
        <v>0.005351090004989762</v>
      </c>
      <c r="L37" s="28">
        <f>SUM((K37-$K$1)/$K$3)*100</f>
        <v>10.211063528206173</v>
      </c>
      <c r="M37" s="29">
        <v>8.200000000000001</v>
      </c>
      <c r="N37" s="26">
        <f>SUM((M37-$M$1)/$M$3)*100</f>
        <v>30.448717948717963</v>
      </c>
      <c r="O37" s="28">
        <f>SUM(E37+G37+I37+L37+N37)</f>
        <v>264.3797544979355</v>
      </c>
      <c r="R37" s="43"/>
      <c r="S37" s="49"/>
      <c r="T37" s="49"/>
    </row>
    <row r="38" spans="1:20" ht="16.5" customHeight="1">
      <c r="A38" s="25">
        <v>33</v>
      </c>
      <c r="B38" s="25" t="s">
        <v>46</v>
      </c>
      <c r="C38" s="57">
        <v>2144</v>
      </c>
      <c r="D38" s="57">
        <v>25344</v>
      </c>
      <c r="E38" s="26">
        <f>SUM(($D$1-D38)/$D$3)*100</f>
        <v>82.6350534093062</v>
      </c>
      <c r="F38" s="55">
        <v>31431.54</v>
      </c>
      <c r="G38" s="26">
        <f>SUM(($F$1-F38)/$F$3)*100</f>
        <v>96.53587031338628</v>
      </c>
      <c r="H38" s="59">
        <v>17.342848649822916</v>
      </c>
      <c r="I38" s="26">
        <f>SUM((H38-$H$1)/$H$3)*100</f>
        <v>37.43723534512664</v>
      </c>
      <c r="J38" s="25">
        <v>3</v>
      </c>
      <c r="K38" s="27">
        <f>SUM(J38/C38)</f>
        <v>0.0013992537313432835</v>
      </c>
      <c r="L38" s="28">
        <f>SUM((K38-$K$1)/$K$3)*100</f>
        <v>2.6700856703031923</v>
      </c>
      <c r="M38" s="29">
        <v>9.516666666666667</v>
      </c>
      <c r="N38" s="26">
        <f>SUM((M38-$M$1)/$M$3)*100</f>
        <v>43.10897435897437</v>
      </c>
      <c r="O38" s="28">
        <f>SUM(E38+G38+I38+L38+N38)</f>
        <v>262.38721909709665</v>
      </c>
      <c r="R38" s="43"/>
      <c r="S38" s="49"/>
      <c r="T38" s="49"/>
    </row>
    <row r="39" spans="1:20" ht="16.5" customHeight="1">
      <c r="A39" s="25">
        <v>34</v>
      </c>
      <c r="B39" s="25" t="s">
        <v>37</v>
      </c>
      <c r="C39" s="57">
        <v>45259</v>
      </c>
      <c r="D39" s="57">
        <v>21967</v>
      </c>
      <c r="E39" s="26">
        <f>SUM(($D$1-D39)/$D$3)*100</f>
        <v>87.55628743387592</v>
      </c>
      <c r="F39" s="55">
        <v>25347.18</v>
      </c>
      <c r="G39" s="26">
        <f>SUM(($F$1-F39)/$F$3)*100</f>
        <v>97.50322268747816</v>
      </c>
      <c r="H39" s="59">
        <v>17.585853764347284</v>
      </c>
      <c r="I39" s="26">
        <f>SUM((H39-$H$1)/$H$3)*100</f>
        <v>38.27117955422698</v>
      </c>
      <c r="J39" s="25">
        <v>181</v>
      </c>
      <c r="K39" s="27">
        <f>SUM(J39/C39)</f>
        <v>0.003999204578094964</v>
      </c>
      <c r="L39" s="28">
        <f>SUM((K39-$K$1)/$K$3)*100</f>
        <v>7.631367061877476</v>
      </c>
      <c r="M39" s="29">
        <v>8.15</v>
      </c>
      <c r="N39" s="26">
        <f>SUM((M39-$M$1)/$M$3)*100</f>
        <v>29.96794871794873</v>
      </c>
      <c r="O39" s="28">
        <f>SUM(E39+G39+I39+L39+N39)</f>
        <v>260.9300054554073</v>
      </c>
      <c r="R39" s="43"/>
      <c r="S39" s="49"/>
      <c r="T39" s="49"/>
    </row>
    <row r="40" spans="1:20" ht="16.5" customHeight="1">
      <c r="A40" s="25">
        <v>35</v>
      </c>
      <c r="B40" s="25" t="s">
        <v>33</v>
      </c>
      <c r="C40" s="57">
        <v>7801</v>
      </c>
      <c r="D40" s="57">
        <v>24799</v>
      </c>
      <c r="E40" s="26">
        <f>SUM(($D$1-D40)/$D$3)*100</f>
        <v>83.42927092289533</v>
      </c>
      <c r="F40" s="55">
        <v>31921.22</v>
      </c>
      <c r="G40" s="26">
        <f>SUM(($F$1-F40)/$F$3)*100</f>
        <v>96.45801609198169</v>
      </c>
      <c r="H40" s="59">
        <v>19.50619426643376</v>
      </c>
      <c r="I40" s="26">
        <f>SUM((H40-$H$1)/$H$3)*100</f>
        <v>44.861398218350075</v>
      </c>
      <c r="J40" s="25">
        <v>14</v>
      </c>
      <c r="K40" s="27">
        <f>SUM(J40/C40)</f>
        <v>0.0017946417126009485</v>
      </c>
      <c r="L40" s="28">
        <f>SUM((K40-$K$1)/$K$3)*100</f>
        <v>3.4245734085297026</v>
      </c>
      <c r="M40" s="29">
        <v>8.116666666666667</v>
      </c>
      <c r="N40" s="26">
        <f>SUM((M40-$M$1)/$M$3)*100</f>
        <v>29.64743589743591</v>
      </c>
      <c r="O40" s="28">
        <f>SUM(E40+G40+I40+L40+N40)</f>
        <v>257.8206945391927</v>
      </c>
      <c r="R40" s="43"/>
      <c r="S40" s="49"/>
      <c r="T40" s="49"/>
    </row>
    <row r="41" spans="1:20" ht="16.5" customHeight="1">
      <c r="A41" s="25">
        <v>36</v>
      </c>
      <c r="B41" s="25" t="s">
        <v>32</v>
      </c>
      <c r="C41" s="57">
        <v>16320</v>
      </c>
      <c r="D41" s="57">
        <v>24056</v>
      </c>
      <c r="E41" s="26">
        <f>SUM(($D$1-D41)/$D$3)*100</f>
        <v>84.51202984509115</v>
      </c>
      <c r="F41" s="55">
        <v>34797.61</v>
      </c>
      <c r="G41" s="26">
        <f>SUM(($F$1-F41)/$F$3)*100</f>
        <v>96.00069885642787</v>
      </c>
      <c r="H41" s="59">
        <v>18.117316477118727</v>
      </c>
      <c r="I41" s="26">
        <f>SUM((H41-$H$1)/$H$3)*100</f>
        <v>40.09505166710821</v>
      </c>
      <c r="J41" s="25">
        <v>54</v>
      </c>
      <c r="K41" s="27">
        <f>SUM(J41/C41)</f>
        <v>0.0033088235294117647</v>
      </c>
      <c r="L41" s="28">
        <f>SUM((K41-$K$1)/$K$3)*100</f>
        <v>6.313967290952255</v>
      </c>
      <c r="M41" s="29">
        <v>8.191666666666666</v>
      </c>
      <c r="N41" s="26">
        <f>SUM((M41-$M$1)/$M$3)*100</f>
        <v>30.368589743589748</v>
      </c>
      <c r="O41" s="28">
        <f>SUM(E41+G41+I41+L41+N41)</f>
        <v>257.29033740316925</v>
      </c>
      <c r="R41" s="43"/>
      <c r="S41" s="49"/>
      <c r="T41" s="49"/>
    </row>
    <row r="42" spans="1:20" ht="16.5" customHeight="1">
      <c r="A42" s="25">
        <v>37</v>
      </c>
      <c r="B42" s="25" t="s">
        <v>35</v>
      </c>
      <c r="C42" s="57">
        <v>11508</v>
      </c>
      <c r="D42" s="57">
        <v>21196</v>
      </c>
      <c r="E42" s="26">
        <f>SUM(($D$1-D42)/$D$3)*100</f>
        <v>88.6798501916323</v>
      </c>
      <c r="F42" s="55">
        <v>24993.58</v>
      </c>
      <c r="G42" s="26">
        <f>SUM(($F$1-F42)/$F$3)*100</f>
        <v>97.55944155018172</v>
      </c>
      <c r="H42" s="59">
        <v>12.251439129093038</v>
      </c>
      <c r="I42" s="26">
        <f>SUM((H42-$H$1)/$H$3)*100</f>
        <v>19.964551717534682</v>
      </c>
      <c r="J42" s="25">
        <v>79</v>
      </c>
      <c r="K42" s="27">
        <f>SUM(J42/C42)</f>
        <v>0.00686478971150504</v>
      </c>
      <c r="L42" s="28">
        <f>SUM((K42-$K$1)/$K$3)*100</f>
        <v>13.099537437529648</v>
      </c>
      <c r="M42" s="29">
        <v>8.924999999999999</v>
      </c>
      <c r="N42" s="26">
        <f>SUM((M42-$M$1)/$M$3)*100</f>
        <v>37.41987179487179</v>
      </c>
      <c r="O42" s="28">
        <f>SUM(E42+G42+I42+L42+N42)</f>
        <v>256.72325269175013</v>
      </c>
      <c r="R42" s="43"/>
      <c r="S42" s="49"/>
      <c r="T42" s="49"/>
    </row>
    <row r="43" spans="1:20" ht="16.5" customHeight="1">
      <c r="A43" s="25">
        <v>38</v>
      </c>
      <c r="B43" s="25" t="s">
        <v>21</v>
      </c>
      <c r="C43" s="57">
        <v>9307</v>
      </c>
      <c r="D43" s="57">
        <v>20597</v>
      </c>
      <c r="E43" s="26">
        <f>SUM(($D$1-D43)/$D$3)*100</f>
        <v>89.55276081665963</v>
      </c>
      <c r="F43" s="55">
        <v>24609.12</v>
      </c>
      <c r="G43" s="26">
        <f>SUM(($F$1-F43)/$F$3)*100</f>
        <v>97.6205668441721</v>
      </c>
      <c r="H43" s="59">
        <v>9.447298005055247</v>
      </c>
      <c r="I43" s="26">
        <f>SUM((H43-$H$1)/$H$3)*100</f>
        <v>10.341308780987598</v>
      </c>
      <c r="J43" s="25">
        <v>82</v>
      </c>
      <c r="K43" s="27">
        <f>SUM(J43/C43)</f>
        <v>0.00881057268722467</v>
      </c>
      <c r="L43" s="28">
        <f>SUM((K43-$K$1)/$K$3)*100</f>
        <v>16.81252181242304</v>
      </c>
      <c r="M43" s="29">
        <v>9.166666666666668</v>
      </c>
      <c r="N43" s="26">
        <f>SUM((M43-$M$1)/$M$3)*100</f>
        <v>39.743589743589766</v>
      </c>
      <c r="O43" s="28">
        <f>SUM(E43+G43+I43+L43+N43)</f>
        <v>254.0707479978321</v>
      </c>
      <c r="R43" s="43"/>
      <c r="S43" s="49"/>
      <c r="T43" s="49"/>
    </row>
    <row r="44" spans="1:20" ht="16.5" customHeight="1">
      <c r="A44" s="25">
        <v>39</v>
      </c>
      <c r="B44" s="25" t="s">
        <v>31</v>
      </c>
      <c r="C44" s="57">
        <v>48383</v>
      </c>
      <c r="D44" s="57">
        <v>25720</v>
      </c>
      <c r="E44" s="26">
        <f>SUM(($D$1-D44)/$D$3)*100</f>
        <v>82.08711618892175</v>
      </c>
      <c r="F44" s="55">
        <v>36187.33</v>
      </c>
      <c r="G44" s="26">
        <f>SUM(($F$1-F44)/$F$3)*100</f>
        <v>95.77974727872325</v>
      </c>
      <c r="H44" s="59">
        <v>17.067816075101124</v>
      </c>
      <c r="I44" s="26">
        <f>SUM((H44-$H$1)/$H$3)*100</f>
        <v>36.49337939603633</v>
      </c>
      <c r="J44" s="25">
        <v>293</v>
      </c>
      <c r="K44" s="27">
        <f>SUM(J44/C44)</f>
        <v>0.006055846061633219</v>
      </c>
      <c r="L44" s="28">
        <f>SUM((K44-$K$1)/$K$3)*100</f>
        <v>11.555893994440906</v>
      </c>
      <c r="M44" s="29">
        <v>7.958333333333335</v>
      </c>
      <c r="N44" s="26">
        <f>SUM((M44-$M$1)/$M$3)*100</f>
        <v>28.125000000000018</v>
      </c>
      <c r="O44" s="28">
        <f>SUM(E44+G44+I44+L44+N44)</f>
        <v>254.04113685812226</v>
      </c>
      <c r="R44" s="43"/>
      <c r="S44" s="49"/>
      <c r="T44" s="49"/>
    </row>
    <row r="45" spans="1:20" ht="16.5" customHeight="1">
      <c r="A45" s="25">
        <v>40</v>
      </c>
      <c r="B45" s="25" t="s">
        <v>42</v>
      </c>
      <c r="C45" s="57">
        <v>19910</v>
      </c>
      <c r="D45" s="57">
        <v>22357</v>
      </c>
      <c r="E45" s="26">
        <f>SUM(($D$1-D45)/$D$3)*100</f>
        <v>86.98794829571122</v>
      </c>
      <c r="F45" s="55">
        <v>27867.71</v>
      </c>
      <c r="G45" s="26">
        <f>SUM(($F$1-F45)/$F$3)*100</f>
        <v>97.10248363201963</v>
      </c>
      <c r="H45" s="59">
        <v>15.789666159382707</v>
      </c>
      <c r="I45" s="26">
        <f>SUM((H45-$H$1)/$H$3)*100</f>
        <v>32.107028422881896</v>
      </c>
      <c r="J45" s="25">
        <v>59</v>
      </c>
      <c r="K45" s="27">
        <f>SUM(J45/C45)</f>
        <v>0.0029633350075339024</v>
      </c>
      <c r="L45" s="28">
        <f>SUM((K45-$K$1)/$K$3)*100</f>
        <v>5.65469876026574</v>
      </c>
      <c r="M45" s="29">
        <v>8.358333333333334</v>
      </c>
      <c r="N45" s="26">
        <f>SUM((M45-$M$1)/$M$3)*100</f>
        <v>31.97115384615386</v>
      </c>
      <c r="O45" s="28">
        <f>SUM(E45+G45+I45+L45+N45)</f>
        <v>253.82331295703236</v>
      </c>
      <c r="R45" s="43"/>
      <c r="S45" s="49"/>
      <c r="T45" s="49"/>
    </row>
    <row r="46" spans="1:20" ht="16.5" customHeight="1">
      <c r="A46" s="25">
        <v>41</v>
      </c>
      <c r="B46" s="25" t="s">
        <v>48</v>
      </c>
      <c r="C46" s="57">
        <v>5866</v>
      </c>
      <c r="D46" s="57">
        <v>25285</v>
      </c>
      <c r="E46" s="26">
        <f>SUM(($D$1-D46)/$D$3)*100</f>
        <v>82.72103291995163</v>
      </c>
      <c r="F46" s="55">
        <v>36006.58</v>
      </c>
      <c r="G46" s="26">
        <f>SUM(($F$1-F46)/$F$3)*100</f>
        <v>95.80848472056053</v>
      </c>
      <c r="H46" s="59">
        <v>18.412309569782394</v>
      </c>
      <c r="I46" s="26">
        <f>SUM((H46-$H$1)/$H$3)*100</f>
        <v>41.10740806064739</v>
      </c>
      <c r="J46" s="25">
        <v>18</v>
      </c>
      <c r="K46" s="27">
        <f>SUM(J46/C46)</f>
        <v>0.003068530514831231</v>
      </c>
      <c r="L46" s="28">
        <f>SUM((K46-$K$1)/$K$3)*100</f>
        <v>5.855435060139834</v>
      </c>
      <c r="M46" s="29">
        <v>7.908333333333332</v>
      </c>
      <c r="N46" s="26">
        <f>SUM((M46-$M$1)/$M$3)*100</f>
        <v>27.644230769230766</v>
      </c>
      <c r="O46" s="28">
        <f>SUM(E46+G46+I46+L46+N46)</f>
        <v>253.13659153053015</v>
      </c>
      <c r="R46" s="43"/>
      <c r="S46" s="49"/>
      <c r="T46" s="49"/>
    </row>
    <row r="47" spans="1:20" ht="16.5" customHeight="1">
      <c r="A47" s="25">
        <v>42</v>
      </c>
      <c r="B47" s="25" t="s">
        <v>163</v>
      </c>
      <c r="C47" s="57">
        <v>60852</v>
      </c>
      <c r="D47" s="57">
        <v>33468</v>
      </c>
      <c r="E47" s="26">
        <f>SUM(($D$1-D47)/$D$3)*100</f>
        <v>70.79611197738302</v>
      </c>
      <c r="F47" s="55">
        <v>50087.48</v>
      </c>
      <c r="G47" s="26">
        <f>SUM(($F$1-F47)/$F$3)*100</f>
        <v>93.5697624811877</v>
      </c>
      <c r="H47" s="59">
        <v>24.964856016865316</v>
      </c>
      <c r="I47" s="26">
        <f>SUM((H47-$H$1)/$H$3)*100</f>
        <v>63.5944169250549</v>
      </c>
      <c r="J47" s="25">
        <v>171</v>
      </c>
      <c r="K47" s="27">
        <f>SUM(J47/C47)</f>
        <v>0.0028100966278840466</v>
      </c>
      <c r="L47" s="28">
        <f>SUM((K47-$K$1)/$K$3)*100</f>
        <v>5.362286031624475</v>
      </c>
      <c r="M47" s="29">
        <v>6.95</v>
      </c>
      <c r="N47" s="26">
        <f>SUM((M47-$M$1)/$M$3)*100</f>
        <v>18.429487179487186</v>
      </c>
      <c r="O47" s="28">
        <f>SUM(E47+G47+I47+L47+N47)</f>
        <v>251.75206459473728</v>
      </c>
      <c r="R47" s="43"/>
      <c r="S47" s="49"/>
      <c r="T47" s="49"/>
    </row>
    <row r="48" spans="1:20" ht="16.5" customHeight="1">
      <c r="A48" s="25">
        <v>43</v>
      </c>
      <c r="B48" s="25" t="s">
        <v>39</v>
      </c>
      <c r="C48" s="57">
        <v>5128</v>
      </c>
      <c r="D48" s="57">
        <v>22317</v>
      </c>
      <c r="E48" s="26">
        <f>SUM(($D$1-D48)/$D$3)*100</f>
        <v>87.04623948936914</v>
      </c>
      <c r="F48" s="55">
        <v>27708.77</v>
      </c>
      <c r="G48" s="26">
        <f>SUM(($F$1-F48)/$F$3)*100</f>
        <v>97.12775350203687</v>
      </c>
      <c r="H48" s="59">
        <v>14.953707692579886</v>
      </c>
      <c r="I48" s="26">
        <f>SUM((H48-$H$1)/$H$3)*100</f>
        <v>29.23818871223168</v>
      </c>
      <c r="J48" s="25">
        <v>17</v>
      </c>
      <c r="K48" s="27">
        <f>SUM(J48/C48)</f>
        <v>0.0033151326053042123</v>
      </c>
      <c r="L48" s="28">
        <f>SUM((K48-$K$1)/$K$3)*100</f>
        <v>6.326006403484839</v>
      </c>
      <c r="M48" s="29">
        <v>8.291666666666668</v>
      </c>
      <c r="N48" s="26">
        <f>SUM((M48-$M$1)/$M$3)*100</f>
        <v>31.330128205128222</v>
      </c>
      <c r="O48" s="28">
        <f>SUM(E48+G48+I48+L48+N48)</f>
        <v>251.06831631225074</v>
      </c>
      <c r="R48" s="43"/>
      <c r="S48" s="49"/>
      <c r="T48" s="49"/>
    </row>
    <row r="49" spans="1:20" ht="16.5" customHeight="1">
      <c r="A49" s="25">
        <v>44</v>
      </c>
      <c r="B49" s="25" t="s">
        <v>45</v>
      </c>
      <c r="C49" s="57">
        <v>56424</v>
      </c>
      <c r="D49" s="57">
        <v>28882</v>
      </c>
      <c r="E49" s="26">
        <f>SUM(($D$1-D49)/$D$3)*100</f>
        <v>77.47919733026333</v>
      </c>
      <c r="F49" s="55">
        <v>43498.17</v>
      </c>
      <c r="G49" s="26">
        <f>SUM(($F$1-F49)/$F$3)*100</f>
        <v>94.6173968539282</v>
      </c>
      <c r="H49" s="59">
        <v>21.081472821792417</v>
      </c>
      <c r="I49" s="26">
        <f>SUM((H49-$H$1)/$H$3)*100</f>
        <v>50.26743434862902</v>
      </c>
      <c r="J49" s="25">
        <v>125</v>
      </c>
      <c r="K49" s="27">
        <f>SUM(J49/C49)</f>
        <v>0.002215369346377428</v>
      </c>
      <c r="L49" s="28">
        <f>SUM((K49-$K$1)/$K$3)*100</f>
        <v>4.22741480954473</v>
      </c>
      <c r="M49" s="29">
        <v>7.575</v>
      </c>
      <c r="N49" s="26">
        <f>SUM((M49-$M$1)/$M$3)*100</f>
        <v>24.439102564102573</v>
      </c>
      <c r="O49" s="28">
        <f>SUM(E49+G49+I49+L49+N49)</f>
        <v>251.03054590646786</v>
      </c>
      <c r="R49" s="43"/>
      <c r="S49" s="49"/>
      <c r="T49" s="49"/>
    </row>
    <row r="50" spans="1:20" ht="16.5" customHeight="1">
      <c r="A50" s="25">
        <v>45</v>
      </c>
      <c r="B50" s="25" t="s">
        <v>112</v>
      </c>
      <c r="C50" s="57">
        <v>12751</v>
      </c>
      <c r="D50" s="57">
        <v>18094</v>
      </c>
      <c r="E50" s="26">
        <f>SUM(($D$1-D50)/$D$3)*100</f>
        <v>93.20033225980386</v>
      </c>
      <c r="F50" s="55">
        <v>25210.38</v>
      </c>
      <c r="G50" s="26">
        <f>SUM(($F$1-F50)/$F$3)*100</f>
        <v>97.5249725189766</v>
      </c>
      <c r="H50" s="59">
        <v>16.40222386020453</v>
      </c>
      <c r="I50" s="26">
        <f>SUM((H50-$H$1)/$H$3)*100</f>
        <v>34.20920206782777</v>
      </c>
      <c r="J50" s="25">
        <v>27</v>
      </c>
      <c r="K50" s="27">
        <f>SUM(J50/C50)</f>
        <v>0.0021174809818837736</v>
      </c>
      <c r="L50" s="28">
        <f>SUM((K50-$K$1)/$K$3)*100</f>
        <v>4.040622154667901</v>
      </c>
      <c r="M50" s="29">
        <v>7.266666666666668</v>
      </c>
      <c r="N50" s="26">
        <f>SUM((M50-$M$1)/$M$3)*100</f>
        <v>21.474358974358996</v>
      </c>
      <c r="O50" s="28">
        <f>SUM(E50+G50+I50+L50+N50)</f>
        <v>250.44948797563512</v>
      </c>
      <c r="R50" s="43"/>
      <c r="S50" s="49"/>
      <c r="T50" s="49"/>
    </row>
    <row r="51" spans="1:20" ht="16.5" customHeight="1">
      <c r="A51" s="25">
        <v>46</v>
      </c>
      <c r="B51" s="25" t="s">
        <v>28</v>
      </c>
      <c r="C51" s="57">
        <v>17284</v>
      </c>
      <c r="D51" s="57">
        <v>23257</v>
      </c>
      <c r="E51" s="26">
        <f>SUM(($D$1-D51)/$D$3)*100</f>
        <v>85.67639643840806</v>
      </c>
      <c r="F51" s="55">
        <v>36391.73</v>
      </c>
      <c r="G51" s="26">
        <f>SUM(($F$1-F51)/$F$3)*100</f>
        <v>95.74724972347268</v>
      </c>
      <c r="H51" s="59">
        <v>16.45481300364145</v>
      </c>
      <c r="I51" s="26">
        <f>SUM((H51-$H$1)/$H$3)*100</f>
        <v>34.38967732949709</v>
      </c>
      <c r="J51" s="25">
        <v>60</v>
      </c>
      <c r="K51" s="27">
        <f>SUM(J51/C51)</f>
        <v>0.0034714186530895625</v>
      </c>
      <c r="L51" s="28">
        <f>SUM((K51-$K$1)/$K$3)*100</f>
        <v>6.624234757151173</v>
      </c>
      <c r="M51" s="29">
        <v>7.891666666666667</v>
      </c>
      <c r="N51" s="26">
        <f>SUM((M51-$M$1)/$M$3)*100</f>
        <v>27.48397435897436</v>
      </c>
      <c r="O51" s="28">
        <f>SUM(E51+G51+I51+L51+N51)</f>
        <v>249.9215326075034</v>
      </c>
      <c r="R51" s="43"/>
      <c r="S51" s="49"/>
      <c r="T51" s="49"/>
    </row>
    <row r="52" spans="1:20" ht="16.5" customHeight="1">
      <c r="A52" s="25">
        <v>47</v>
      </c>
      <c r="B52" s="30" t="s">
        <v>98</v>
      </c>
      <c r="C52" s="57">
        <v>39551</v>
      </c>
      <c r="D52" s="57">
        <v>23995</v>
      </c>
      <c r="E52" s="26">
        <f>SUM(($D$1-D52)/$D$3)*100</f>
        <v>84.60092391541949</v>
      </c>
      <c r="F52" s="55">
        <v>41777.13</v>
      </c>
      <c r="G52" s="26">
        <f>SUM(($F$1-F52)/$F$3)*100</f>
        <v>94.89102499721807</v>
      </c>
      <c r="H52" s="59">
        <v>13.044838732192522</v>
      </c>
      <c r="I52" s="26">
        <f>SUM((H52-$H$1)/$H$3)*100</f>
        <v>22.68733804984036</v>
      </c>
      <c r="J52" s="25">
        <v>205</v>
      </c>
      <c r="K52" s="27">
        <f>SUM(J52/C52)</f>
        <v>0.005183181209071831</v>
      </c>
      <c r="L52" s="28">
        <f>SUM((K52-$K$1)/$K$3)*100</f>
        <v>9.890656399852167</v>
      </c>
      <c r="M52" s="29">
        <v>8.941666666666666</v>
      </c>
      <c r="N52" s="26">
        <f>SUM((M52-$M$1)/$M$3)*100</f>
        <v>37.58012820512821</v>
      </c>
      <c r="O52" s="28">
        <f>SUM(E52+G52+I52+L52+N52)</f>
        <v>249.65007156745827</v>
      </c>
      <c r="R52" s="43"/>
      <c r="S52" s="49"/>
      <c r="T52" s="49"/>
    </row>
    <row r="53" spans="1:20" ht="16.5" customHeight="1">
      <c r="A53" s="25">
        <v>48</v>
      </c>
      <c r="B53" s="25" t="s">
        <v>52</v>
      </c>
      <c r="C53" s="57">
        <v>29014</v>
      </c>
      <c r="D53" s="57">
        <v>27633</v>
      </c>
      <c r="E53" s="26">
        <f>SUM(($D$1-D53)/$D$3)*100</f>
        <v>79.29933985223182</v>
      </c>
      <c r="F53" s="55">
        <v>49864</v>
      </c>
      <c r="G53" s="26">
        <f>SUM(($F$1-F53)/$F$3)*100</f>
        <v>93.60529356556832</v>
      </c>
      <c r="H53" s="59">
        <v>17.455459063226392</v>
      </c>
      <c r="I53" s="26">
        <f>SUM((H53-$H$1)/$H$3)*100</f>
        <v>37.823691417567886</v>
      </c>
      <c r="J53" s="25">
        <v>129</v>
      </c>
      <c r="K53" s="27">
        <f>SUM(J53/C53)</f>
        <v>0.004446129454745985</v>
      </c>
      <c r="L53" s="28">
        <f>SUM((K53-$K$1)/$K$3)*100</f>
        <v>8.484198597800784</v>
      </c>
      <c r="M53" s="29">
        <v>8.174999999999999</v>
      </c>
      <c r="N53" s="26">
        <f>SUM((M53-$M$1)/$M$3)*100</f>
        <v>30.208333333333325</v>
      </c>
      <c r="O53" s="28">
        <f>SUM(E53+G53+I53+L53+N53)</f>
        <v>249.42085676650214</v>
      </c>
      <c r="R53" s="43"/>
      <c r="S53" s="49"/>
      <c r="T53" s="49"/>
    </row>
    <row r="54" spans="1:20" ht="16.5" customHeight="1">
      <c r="A54" s="25">
        <v>49</v>
      </c>
      <c r="B54" s="25" t="s">
        <v>49</v>
      </c>
      <c r="C54" s="57">
        <v>4470</v>
      </c>
      <c r="D54" s="57">
        <v>26104</v>
      </c>
      <c r="E54" s="26">
        <f>SUM(($D$1-D54)/$D$3)*100</f>
        <v>81.52752072980574</v>
      </c>
      <c r="F54" s="55">
        <v>32906.93</v>
      </c>
      <c r="G54" s="26">
        <f>SUM(($F$1-F54)/$F$3)*100</f>
        <v>96.30129806269575</v>
      </c>
      <c r="H54" s="59">
        <v>18.106334254466674</v>
      </c>
      <c r="I54" s="26">
        <f>SUM((H54-$H$1)/$H$3)*100</f>
        <v>40.05736290898616</v>
      </c>
      <c r="J54" s="25">
        <v>13</v>
      </c>
      <c r="K54" s="27">
        <f>SUM(J54/C54)</f>
        <v>0.0029082774049217002</v>
      </c>
      <c r="L54" s="28">
        <f>SUM((K54-$K$1)/$K$3)*100</f>
        <v>5.549636674324429</v>
      </c>
      <c r="M54" s="29">
        <v>7.716666666666666</v>
      </c>
      <c r="N54" s="26">
        <f>SUM((M54-$M$1)/$M$3)*100</f>
        <v>25.801282051282048</v>
      </c>
      <c r="O54" s="28">
        <f>SUM(E54+G54+I54+L54+N54)</f>
        <v>249.23710042709413</v>
      </c>
      <c r="R54" s="43"/>
      <c r="S54" s="49"/>
      <c r="T54" s="49"/>
    </row>
    <row r="55" spans="1:20" ht="16.5" customHeight="1">
      <c r="A55" s="25">
        <v>50</v>
      </c>
      <c r="B55" s="25" t="s">
        <v>166</v>
      </c>
      <c r="C55" s="57">
        <v>25767</v>
      </c>
      <c r="D55" s="57">
        <v>28930</v>
      </c>
      <c r="E55" s="26">
        <f>SUM(($D$1-D55)/$D$3)*100</f>
        <v>77.40924789787384</v>
      </c>
      <c r="F55" s="55">
        <v>45147.26</v>
      </c>
      <c r="G55" s="26">
        <f>SUM(($F$1-F55)/$F$3)*100</f>
        <v>94.35520804087454</v>
      </c>
      <c r="H55" s="59">
        <v>21.426751721979176</v>
      </c>
      <c r="I55" s="26">
        <f>SUM((H55-$H$1)/$H$3)*100</f>
        <v>51.45236142269029</v>
      </c>
      <c r="J55" s="25">
        <v>42</v>
      </c>
      <c r="K55" s="27">
        <f>SUM(J55/C55)</f>
        <v>0.0016299918500407497</v>
      </c>
      <c r="L55" s="28">
        <f>SUM((K55-$K$1)/$K$3)*100</f>
        <v>3.110385045982094</v>
      </c>
      <c r="M55" s="29">
        <v>7.400000000000001</v>
      </c>
      <c r="N55" s="26">
        <f>SUM((M55-$M$1)/$M$3)*100</f>
        <v>22.756410256410273</v>
      </c>
      <c r="O55" s="28">
        <f>SUM(E55+G55+I55+L55+N55)</f>
        <v>249.08361266383102</v>
      </c>
      <c r="R55" s="43"/>
      <c r="S55" s="49"/>
      <c r="T55" s="49"/>
    </row>
    <row r="56" spans="1:20" ht="16.5" customHeight="1">
      <c r="A56" s="25">
        <v>51</v>
      </c>
      <c r="B56" s="25" t="s">
        <v>44</v>
      </c>
      <c r="C56" s="57">
        <v>9249</v>
      </c>
      <c r="D56" s="57">
        <v>21003</v>
      </c>
      <c r="E56" s="26">
        <f>SUM(($D$1-D56)/$D$3)*100</f>
        <v>88.96110520103176</v>
      </c>
      <c r="F56" s="55">
        <v>25630.65</v>
      </c>
      <c r="G56" s="26">
        <f>SUM(($F$1-F56)/$F$3)*100</f>
        <v>97.4581537932175</v>
      </c>
      <c r="H56" s="59">
        <v>12.864498998121173</v>
      </c>
      <c r="I56" s="26">
        <f>SUM((H56-$H$1)/$H$3)*100</f>
        <v>22.068448701795727</v>
      </c>
      <c r="J56" s="25">
        <v>27</v>
      </c>
      <c r="K56" s="27">
        <f>SUM(J56/C56)</f>
        <v>0.0029192345118391177</v>
      </c>
      <c r="L56" s="28">
        <f>SUM((K56-$K$1)/$K$3)*100</f>
        <v>5.570545258316618</v>
      </c>
      <c r="M56" s="29">
        <v>8.658333333333333</v>
      </c>
      <c r="N56" s="26">
        <f>SUM((M56-$M$1)/$M$3)*100</f>
        <v>34.85576923076923</v>
      </c>
      <c r="O56" s="28">
        <f>SUM(E56+G56+I56+L56+N56)</f>
        <v>248.91402218513085</v>
      </c>
      <c r="R56" s="43"/>
      <c r="S56" s="49"/>
      <c r="T56" s="49"/>
    </row>
    <row r="57" spans="1:20" ht="16.5" customHeight="1">
      <c r="A57" s="25">
        <v>52</v>
      </c>
      <c r="B57" s="25" t="s">
        <v>170</v>
      </c>
      <c r="C57" s="57">
        <v>16462</v>
      </c>
      <c r="D57" s="57">
        <v>25018</v>
      </c>
      <c r="E57" s="26">
        <f>SUM(($D$1-D57)/$D$3)*100</f>
        <v>83.11012663761822</v>
      </c>
      <c r="F57" s="55">
        <v>37370.34</v>
      </c>
      <c r="G57" s="26">
        <f>SUM(($F$1-F57)/$F$3)*100</f>
        <v>95.59166052316071</v>
      </c>
      <c r="H57" s="59">
        <v>15.308100574233023</v>
      </c>
      <c r="I57" s="26">
        <f>SUM((H57-$H$1)/$H$3)*100</f>
        <v>30.454393120025657</v>
      </c>
      <c r="J57" s="25">
        <v>29</v>
      </c>
      <c r="K57" s="27">
        <f>SUM(J57/C57)</f>
        <v>0.0017616328514153809</v>
      </c>
      <c r="L57" s="28">
        <f>SUM((K57-$K$1)/$K$3)*100</f>
        <v>3.3615851989788865</v>
      </c>
      <c r="M57" s="29">
        <v>8.741666666666665</v>
      </c>
      <c r="N57" s="26">
        <f>SUM((M57-$M$1)/$M$3)*100</f>
        <v>35.65705128205128</v>
      </c>
      <c r="O57" s="28">
        <f>SUM(E57+G57+I57+L57+N57)</f>
        <v>248.17481676183473</v>
      </c>
      <c r="R57" s="43"/>
      <c r="S57" s="49"/>
      <c r="T57" s="49"/>
    </row>
    <row r="58" spans="1:20" ht="16.5" customHeight="1">
      <c r="A58" s="25">
        <v>53</v>
      </c>
      <c r="B58" s="25" t="s">
        <v>43</v>
      </c>
      <c r="C58" s="57">
        <v>11041</v>
      </c>
      <c r="D58" s="57">
        <v>24899</v>
      </c>
      <c r="E58" s="26">
        <f>SUM(($D$1-D58)/$D$3)*100</f>
        <v>83.28354293875053</v>
      </c>
      <c r="F58" s="55">
        <v>42814.74</v>
      </c>
      <c r="G58" s="26">
        <f>SUM(($F$1-F58)/$F$3)*100</f>
        <v>94.72605538712243</v>
      </c>
      <c r="H58" s="59">
        <v>14.87254649092261</v>
      </c>
      <c r="I58" s="26">
        <f>SUM((H58-$H$1)/$H$3)*100</f>
        <v>28.959659948513316</v>
      </c>
      <c r="J58" s="25">
        <v>39</v>
      </c>
      <c r="K58" s="27">
        <f>SUM(J58/C58)</f>
        <v>0.0035322887419617787</v>
      </c>
      <c r="L58" s="28">
        <f>SUM((K58-$K$1)/$K$3)*100</f>
        <v>6.740388352747992</v>
      </c>
      <c r="M58" s="29">
        <v>8.616666666666667</v>
      </c>
      <c r="N58" s="26">
        <f>SUM((M58-$M$1)/$M$3)*100</f>
        <v>34.45512820512822</v>
      </c>
      <c r="O58" s="28">
        <f>SUM(E58+G58+I58+L58+N58)</f>
        <v>248.16477483226248</v>
      </c>
      <c r="R58" s="43"/>
      <c r="S58" s="49"/>
      <c r="T58" s="49"/>
    </row>
    <row r="59" spans="1:20" ht="16.5" customHeight="1">
      <c r="A59" s="25">
        <v>54</v>
      </c>
      <c r="B59" s="25" t="s">
        <v>40</v>
      </c>
      <c r="C59" s="57">
        <v>12766</v>
      </c>
      <c r="D59" s="57">
        <v>22769</v>
      </c>
      <c r="E59" s="26">
        <f>SUM(($D$1-D59)/$D$3)*100</f>
        <v>86.38754900103467</v>
      </c>
      <c r="F59" s="55">
        <v>35579.85</v>
      </c>
      <c r="G59" s="26">
        <f>SUM(($F$1-F59)/$F$3)*100</f>
        <v>95.87633052169593</v>
      </c>
      <c r="H59" s="59">
        <v>16.78029642420152</v>
      </c>
      <c r="I59" s="26">
        <f>SUM((H59-$H$1)/$H$3)*100</f>
        <v>35.50667033709497</v>
      </c>
      <c r="J59" s="25">
        <v>25</v>
      </c>
      <c r="K59" s="27">
        <f>SUM(J59/C59)</f>
        <v>0.0019583268055773147</v>
      </c>
      <c r="L59" s="28">
        <f>SUM((K59-$K$1)/$K$3)*100</f>
        <v>3.7369207772795217</v>
      </c>
      <c r="M59" s="29">
        <v>7.574999999999999</v>
      </c>
      <c r="N59" s="26">
        <f>SUM((M59-$M$1)/$M$3)*100</f>
        <v>24.439102564102562</v>
      </c>
      <c r="O59" s="28">
        <f>SUM(E59+G59+I59+L59+N59)</f>
        <v>245.94657320120766</v>
      </c>
      <c r="R59" s="43"/>
      <c r="S59" s="49"/>
      <c r="T59" s="49"/>
    </row>
    <row r="60" spans="1:20" ht="16.5" customHeight="1">
      <c r="A60" s="25">
        <v>55</v>
      </c>
      <c r="B60" s="25" t="s">
        <v>107</v>
      </c>
      <c r="C60" s="57">
        <v>15172</v>
      </c>
      <c r="D60" s="57">
        <v>24953</v>
      </c>
      <c r="E60" s="26">
        <f>SUM(($D$1-D60)/$D$3)*100</f>
        <v>83.20484982731234</v>
      </c>
      <c r="F60" s="55">
        <v>33575.92</v>
      </c>
      <c r="G60" s="26">
        <f>SUM(($F$1-F60)/$F$3)*100</f>
        <v>96.19493534504858</v>
      </c>
      <c r="H60" s="59">
        <v>17.783096875637497</v>
      </c>
      <c r="I60" s="26">
        <f>SUM((H60-$H$1)/$H$3)*100</f>
        <v>38.948077860533665</v>
      </c>
      <c r="J60" s="25">
        <v>42</v>
      </c>
      <c r="K60" s="27">
        <f>SUM(J60/C60)</f>
        <v>0.002768257316108621</v>
      </c>
      <c r="L60" s="28">
        <f>SUM((K60-$K$1)/$K$3)*100</f>
        <v>5.282447368825509</v>
      </c>
      <c r="M60" s="29">
        <v>7.324999999999999</v>
      </c>
      <c r="N60" s="26">
        <f>SUM((M60-$M$1)/$M$3)*100</f>
        <v>22.035256410256405</v>
      </c>
      <c r="O60" s="28">
        <f>SUM(E60+G60+I60+L60+N60)</f>
        <v>245.66556681197648</v>
      </c>
      <c r="R60" s="43"/>
      <c r="S60" s="49"/>
      <c r="T60" s="49"/>
    </row>
    <row r="61" spans="1:20" ht="16.5" customHeight="1">
      <c r="A61" s="25">
        <v>56</v>
      </c>
      <c r="B61" s="30" t="s">
        <v>125</v>
      </c>
      <c r="C61" s="57">
        <v>3366</v>
      </c>
      <c r="D61" s="57">
        <v>18971</v>
      </c>
      <c r="E61" s="26">
        <f>SUM(($D$1-D61)/$D$3)*100</f>
        <v>91.92229783885399</v>
      </c>
      <c r="F61" s="55">
        <v>35805.79</v>
      </c>
      <c r="G61" s="26">
        <f>SUM(($F$1-F61)/$F$3)*100</f>
        <v>95.84040832192433</v>
      </c>
      <c r="H61" s="59">
        <v>13.87533694744007</v>
      </c>
      <c r="I61" s="26">
        <f>SUM((H61-$H$1)/$H$3)*100</f>
        <v>25.53743928589649</v>
      </c>
      <c r="J61" s="25">
        <v>3</v>
      </c>
      <c r="K61" s="27">
        <f>SUM(J61/C61)</f>
        <v>0.00089126559714795</v>
      </c>
      <c r="L61" s="28">
        <f>SUM((K61-$K$1)/$K$3)*100</f>
        <v>1.7007319302228294</v>
      </c>
      <c r="M61" s="29">
        <v>8.208333333333334</v>
      </c>
      <c r="N61" s="26">
        <f>SUM((M61-$M$1)/$M$3)*100</f>
        <v>30.528846153846168</v>
      </c>
      <c r="O61" s="28">
        <f>SUM(E61+G61+I61+L61+N61)</f>
        <v>245.52972353074378</v>
      </c>
      <c r="R61" s="43"/>
      <c r="S61" s="49"/>
      <c r="T61" s="49"/>
    </row>
    <row r="62" spans="1:20" ht="16.5" customHeight="1">
      <c r="A62" s="25">
        <v>57</v>
      </c>
      <c r="B62" s="25" t="s">
        <v>169</v>
      </c>
      <c r="C62" s="57">
        <v>12517</v>
      </c>
      <c r="D62" s="57">
        <v>23079</v>
      </c>
      <c r="E62" s="26">
        <f>SUM(($D$1-D62)/$D$3)*100</f>
        <v>85.9357922501858</v>
      </c>
      <c r="F62" s="55">
        <v>44168.49</v>
      </c>
      <c r="G62" s="26">
        <f>SUM(($F$1-F62)/$F$3)*100</f>
        <v>94.51082267958591</v>
      </c>
      <c r="H62" s="59">
        <v>14.080475646128074</v>
      </c>
      <c r="I62" s="26">
        <f>SUM((H62-$H$1)/$H$3)*100</f>
        <v>26.24143364489623</v>
      </c>
      <c r="J62" s="25">
        <v>47</v>
      </c>
      <c r="K62" s="27">
        <f>SUM(J62/C62)</f>
        <v>0.003754893345050731</v>
      </c>
      <c r="L62" s="28">
        <f>SUM((K62-$K$1)/$K$3)*100</f>
        <v>7.165167181303084</v>
      </c>
      <c r="M62" s="29">
        <v>8.233333333333333</v>
      </c>
      <c r="N62" s="26">
        <f>SUM((M62-$M$1)/$M$3)*100</f>
        <v>30.769230769230766</v>
      </c>
      <c r="O62" s="28">
        <f>SUM(E62+G62+I62+L62+N62)</f>
        <v>244.6224465252018</v>
      </c>
      <c r="R62" s="43"/>
      <c r="S62" s="49"/>
      <c r="T62" s="49"/>
    </row>
    <row r="63" spans="1:20" ht="16.5" customHeight="1">
      <c r="A63" s="25">
        <v>58</v>
      </c>
      <c r="B63" s="25" t="s">
        <v>78</v>
      </c>
      <c r="C63" s="57">
        <v>12307</v>
      </c>
      <c r="D63" s="57">
        <v>27143</v>
      </c>
      <c r="E63" s="26">
        <f>SUM(($D$1-D63)/$D$3)*100</f>
        <v>80.01340697454133</v>
      </c>
      <c r="F63" s="55">
        <v>37369.27</v>
      </c>
      <c r="G63" s="26">
        <f>SUM(($F$1-F63)/$F$3)*100</f>
        <v>95.59183064245677</v>
      </c>
      <c r="H63" s="59">
        <v>17.700435147849998</v>
      </c>
      <c r="I63" s="26">
        <f>SUM((H63-$H$1)/$H$3)*100</f>
        <v>38.664399595829074</v>
      </c>
      <c r="J63" s="25">
        <v>28</v>
      </c>
      <c r="K63" s="27">
        <f>SUM(J63/C63)</f>
        <v>0.002275127975948647</v>
      </c>
      <c r="L63" s="28">
        <f>SUM((K63-$K$1)/$K$3)*100</f>
        <v>4.341447494911872</v>
      </c>
      <c r="M63" s="29">
        <v>7.575</v>
      </c>
      <c r="N63" s="26">
        <f>SUM((M63-$M$1)/$M$3)*100</f>
        <v>24.439102564102573</v>
      </c>
      <c r="O63" s="28">
        <f>SUM(E63+G63+I63+L63+N63)</f>
        <v>243.05018727184162</v>
      </c>
      <c r="R63" s="43"/>
      <c r="S63" s="49"/>
      <c r="T63" s="49"/>
    </row>
    <row r="64" spans="1:20" ht="16.5" customHeight="1">
      <c r="A64" s="25">
        <v>59</v>
      </c>
      <c r="B64" s="25" t="s">
        <v>140</v>
      </c>
      <c r="C64" s="57">
        <v>4142</v>
      </c>
      <c r="D64" s="57">
        <v>27288</v>
      </c>
      <c r="E64" s="26">
        <f>SUM(($D$1-D64)/$D$3)*100</f>
        <v>79.80210139753137</v>
      </c>
      <c r="F64" s="55">
        <v>43918.95</v>
      </c>
      <c r="G64" s="26">
        <f>SUM(($F$1-F64)/$F$3)*100</f>
        <v>94.55049704327098</v>
      </c>
      <c r="H64" s="59">
        <v>18.275485956630668</v>
      </c>
      <c r="I64" s="26">
        <f>SUM((H64-$H$1)/$H$3)*100</f>
        <v>40.6378572033356</v>
      </c>
      <c r="J64" s="25">
        <v>15</v>
      </c>
      <c r="K64" s="27">
        <f>SUM(J64/C64)</f>
        <v>0.0036214389183969096</v>
      </c>
      <c r="L64" s="28">
        <f>SUM((K64-$K$1)/$K$3)*100</f>
        <v>6.910506611697301</v>
      </c>
      <c r="M64" s="29">
        <v>7.150000000000001</v>
      </c>
      <c r="N64" s="26">
        <f>SUM((M64-$M$1)/$M$3)*100</f>
        <v>20.35256410256412</v>
      </c>
      <c r="O64" s="28">
        <f>SUM(E64+G64+I64+L64+N64)</f>
        <v>242.2535263583994</v>
      </c>
      <c r="R64" s="43"/>
      <c r="S64" s="49"/>
      <c r="T64" s="49"/>
    </row>
    <row r="65" spans="1:20" ht="16.5" customHeight="1">
      <c r="A65" s="25">
        <v>60</v>
      </c>
      <c r="B65" s="25" t="s">
        <v>161</v>
      </c>
      <c r="C65" s="57">
        <v>22217</v>
      </c>
      <c r="D65" s="57">
        <v>26044</v>
      </c>
      <c r="E65" s="26">
        <f>SUM(($D$1-D65)/$D$3)*100</f>
        <v>81.61495752029262</v>
      </c>
      <c r="F65" s="55">
        <v>39950.68</v>
      </c>
      <c r="G65" s="26">
        <f>SUM(($F$1-F65)/$F$3)*100</f>
        <v>95.18141227602143</v>
      </c>
      <c r="H65" s="59">
        <v>15.293004936932427</v>
      </c>
      <c r="I65" s="26">
        <f>SUM((H65-$H$1)/$H$3)*100</f>
        <v>30.402587958088418</v>
      </c>
      <c r="J65" s="25">
        <v>52</v>
      </c>
      <c r="K65" s="27">
        <f>SUM(J65/C65)</f>
        <v>0.0023405500292568754</v>
      </c>
      <c r="L65" s="28">
        <f>SUM((K65-$K$1)/$K$3)*100</f>
        <v>4.466287245664166</v>
      </c>
      <c r="M65" s="29">
        <v>8.183333333333334</v>
      </c>
      <c r="N65" s="26">
        <f>SUM((M65-$M$1)/$M$3)*100</f>
        <v>30.288461538461547</v>
      </c>
      <c r="O65" s="28">
        <f>SUM(E65+G65+I65+L65+N65)</f>
        <v>241.9537065385282</v>
      </c>
      <c r="R65" s="43"/>
      <c r="S65" s="49"/>
      <c r="T65" s="49"/>
    </row>
    <row r="66" spans="1:20" ht="16.5" customHeight="1">
      <c r="A66" s="25">
        <v>61</v>
      </c>
      <c r="B66" s="25" t="s">
        <v>135</v>
      </c>
      <c r="C66" s="57">
        <v>9494</v>
      </c>
      <c r="D66" s="57">
        <v>26827</v>
      </c>
      <c r="E66" s="26">
        <f>SUM(($D$1-D66)/$D$3)*100</f>
        <v>80.47390740443888</v>
      </c>
      <c r="F66" s="55">
        <v>39594.25</v>
      </c>
      <c r="G66" s="26">
        <f>SUM(($F$1-F66)/$F$3)*100</f>
        <v>95.2380810804146</v>
      </c>
      <c r="H66" s="59">
        <v>17.53155060456149</v>
      </c>
      <c r="I66" s="26">
        <f>SUM((H66-$H$1)/$H$3)*100</f>
        <v>38.08482213649176</v>
      </c>
      <c r="J66" s="25">
        <v>15</v>
      </c>
      <c r="K66" s="27">
        <f>SUM(J66/C66)</f>
        <v>0.0015799452285654098</v>
      </c>
      <c r="L66" s="28">
        <f>SUM((K66-$K$1)/$K$3)*100</f>
        <v>3.014885020607776</v>
      </c>
      <c r="M66" s="29">
        <v>7.641666666666667</v>
      </c>
      <c r="N66" s="26">
        <f>SUM((M66-$M$1)/$M$3)*100</f>
        <v>25.08012820512821</v>
      </c>
      <c r="O66" s="28">
        <f>SUM(E66+G66+I66+L66+N66)</f>
        <v>241.8918238470812</v>
      </c>
      <c r="R66" s="43"/>
      <c r="S66" s="49"/>
      <c r="T66" s="49"/>
    </row>
    <row r="67" spans="1:20" ht="16.5" customHeight="1">
      <c r="A67" s="25">
        <v>62</v>
      </c>
      <c r="B67" s="25" t="s">
        <v>47</v>
      </c>
      <c r="C67" s="57">
        <v>9577</v>
      </c>
      <c r="D67" s="57">
        <v>28229</v>
      </c>
      <c r="E67" s="26">
        <f>SUM(($D$1-D67)/$D$3)*100</f>
        <v>78.43080106672883</v>
      </c>
      <c r="F67" s="55">
        <v>42346.74</v>
      </c>
      <c r="G67" s="26">
        <f>SUM(($F$1-F67)/$F$3)*100</f>
        <v>94.80046270540652</v>
      </c>
      <c r="H67" s="59">
        <v>19.51281580408919</v>
      </c>
      <c r="I67" s="26">
        <f>SUM((H67-$H$1)/$H$3)*100</f>
        <v>44.88412199103236</v>
      </c>
      <c r="J67" s="25">
        <v>28</v>
      </c>
      <c r="K67" s="27">
        <f>SUM(J67/C67)</f>
        <v>0.002923671295812885</v>
      </c>
      <c r="L67" s="28">
        <f>SUM((K67-$K$1)/$K$3)*100</f>
        <v>5.579011623669252</v>
      </c>
      <c r="M67" s="29">
        <v>6.891666666666667</v>
      </c>
      <c r="N67" s="26">
        <f>SUM((M67-$M$1)/$M$3)*100</f>
        <v>17.868589743589748</v>
      </c>
      <c r="O67" s="28">
        <f>SUM(E67+G67+I67+L67+N67)</f>
        <v>241.5629871304267</v>
      </c>
      <c r="R67" s="43"/>
      <c r="S67" s="49"/>
      <c r="T67" s="49"/>
    </row>
    <row r="68" spans="1:20" ht="16.5" customHeight="1">
      <c r="A68" s="25">
        <v>63</v>
      </c>
      <c r="B68" s="25" t="s">
        <v>51</v>
      </c>
      <c r="C68" s="57">
        <v>29818</v>
      </c>
      <c r="D68" s="57">
        <v>26881</v>
      </c>
      <c r="E68" s="26">
        <f>SUM(($D$1-D68)/$D$3)*100</f>
        <v>80.39521429300068</v>
      </c>
      <c r="F68" s="55">
        <v>43458.42</v>
      </c>
      <c r="G68" s="26">
        <f>SUM(($F$1-F68)/$F$3)*100</f>
        <v>94.62371670628245</v>
      </c>
      <c r="H68" s="59">
        <v>18.984867622020154</v>
      </c>
      <c r="I68" s="26">
        <f>SUM((H68-$H$1)/$H$3)*100</f>
        <v>43.0723110338709</v>
      </c>
      <c r="J68" s="25">
        <v>46</v>
      </c>
      <c r="K68" s="27">
        <f>SUM(J68/C68)</f>
        <v>0.0015426923334898384</v>
      </c>
      <c r="L68" s="28">
        <f>SUM((K68-$K$1)/$K$3)*100</f>
        <v>2.9437982555054227</v>
      </c>
      <c r="M68" s="29">
        <v>7.141666666666667</v>
      </c>
      <c r="N68" s="26">
        <f>SUM((M68-$M$1)/$M$3)*100</f>
        <v>20.2724358974359</v>
      </c>
      <c r="O68" s="28">
        <f>SUM(E68+G68+I68+L68+N68)</f>
        <v>241.30747618609536</v>
      </c>
      <c r="R68" s="43"/>
      <c r="S68" s="49"/>
      <c r="T68" s="49"/>
    </row>
    <row r="69" spans="1:20" ht="16.5" customHeight="1">
      <c r="A69" s="25">
        <v>64</v>
      </c>
      <c r="B69" s="25" t="s">
        <v>106</v>
      </c>
      <c r="C69" s="57">
        <v>7409</v>
      </c>
      <c r="D69" s="57">
        <v>25784</v>
      </c>
      <c r="E69" s="26">
        <f>SUM(($D$1-D69)/$D$3)*100</f>
        <v>81.9938502790691</v>
      </c>
      <c r="F69" s="55">
        <v>39562.67</v>
      </c>
      <c r="G69" s="26">
        <f>SUM(($F$1-F69)/$F$3)*100</f>
        <v>95.24310198449881</v>
      </c>
      <c r="H69" s="59">
        <v>14.885818332050865</v>
      </c>
      <c r="I69" s="26">
        <f>SUM((H69-$H$1)/$H$3)*100</f>
        <v>29.005206212322086</v>
      </c>
      <c r="J69" s="25">
        <v>23</v>
      </c>
      <c r="K69" s="27">
        <f>SUM(J69/C69)</f>
        <v>0.003104332568497773</v>
      </c>
      <c r="L69" s="28">
        <f>SUM((K69-$K$1)/$K$3)*100</f>
        <v>5.92375329887034</v>
      </c>
      <c r="M69" s="29">
        <v>7.941666666666667</v>
      </c>
      <c r="N69" s="26">
        <f>SUM((M69-$M$1)/$M$3)*100</f>
        <v>27.964743589743602</v>
      </c>
      <c r="O69" s="28">
        <f>SUM(E69+G69+I69+L69+N69)</f>
        <v>240.13065536450392</v>
      </c>
      <c r="R69" s="43"/>
      <c r="S69" s="49"/>
      <c r="T69" s="49"/>
    </row>
    <row r="70" spans="1:20" ht="16.5" customHeight="1">
      <c r="A70" s="25">
        <v>65</v>
      </c>
      <c r="B70" s="25" t="s">
        <v>41</v>
      </c>
      <c r="C70" s="57">
        <v>15685</v>
      </c>
      <c r="D70" s="57">
        <v>27038</v>
      </c>
      <c r="E70" s="26">
        <f>SUM(($D$1-D70)/$D$3)*100</f>
        <v>80.16642135789336</v>
      </c>
      <c r="F70" s="55">
        <v>36829.32</v>
      </c>
      <c r="G70" s="26">
        <f>SUM(($F$1-F70)/$F$3)*100</f>
        <v>95.67767729097709</v>
      </c>
      <c r="H70" s="59">
        <v>17.151441902008354</v>
      </c>
      <c r="I70" s="26">
        <f>SUM((H70-$H$1)/$H$3)*100</f>
        <v>36.780366253152536</v>
      </c>
      <c r="J70" s="25">
        <v>38</v>
      </c>
      <c r="K70" s="27">
        <f>SUM(J70/C70)</f>
        <v>0.0024226968441185847</v>
      </c>
      <c r="L70" s="28">
        <f>SUM((K70-$K$1)/$K$3)*100</f>
        <v>4.62304154140775</v>
      </c>
      <c r="M70" s="29">
        <v>7.3</v>
      </c>
      <c r="N70" s="26">
        <f>SUM((M70-$M$1)/$M$3)*100</f>
        <v>21.7948717948718</v>
      </c>
      <c r="O70" s="28">
        <f>SUM(E70+G70+I70+L70+N70)</f>
        <v>239.04237823830252</v>
      </c>
      <c r="R70" s="43"/>
      <c r="S70" s="49"/>
      <c r="T70" s="49"/>
    </row>
    <row r="71" spans="1:20" ht="16.5" customHeight="1">
      <c r="A71" s="25">
        <v>66</v>
      </c>
      <c r="B71" s="30" t="s">
        <v>124</v>
      </c>
      <c r="C71" s="57">
        <v>14387</v>
      </c>
      <c r="D71" s="57">
        <v>28542</v>
      </c>
      <c r="E71" s="26">
        <f>SUM(($D$1-D71)/$D$3)*100</f>
        <v>77.97467247635564</v>
      </c>
      <c r="F71" s="55">
        <v>45045.96</v>
      </c>
      <c r="G71" s="26">
        <f>SUM(($F$1-F71)/$F$3)*100</f>
        <v>94.37131372750314</v>
      </c>
      <c r="H71" s="59">
        <v>18.00175361381699</v>
      </c>
      <c r="I71" s="26">
        <f>SUM((H71-$H$1)/$H$3)*100</f>
        <v>39.698463386132445</v>
      </c>
      <c r="J71" s="25">
        <v>38</v>
      </c>
      <c r="K71" s="27">
        <f>SUM(J71/C71)</f>
        <v>0.0026412733717939806</v>
      </c>
      <c r="L71" s="28">
        <f>SUM((K71-$K$1)/$K$3)*100</f>
        <v>5.040133910959933</v>
      </c>
      <c r="M71" s="29">
        <v>7.091666666666669</v>
      </c>
      <c r="N71" s="26">
        <f>SUM((M71-$M$1)/$M$3)*100</f>
        <v>19.79166666666669</v>
      </c>
      <c r="O71" s="28">
        <f>SUM(E71+G71+I71+L71+N71)</f>
        <v>236.87625016761785</v>
      </c>
      <c r="R71" s="43"/>
      <c r="S71" s="49"/>
      <c r="T71" s="49"/>
    </row>
    <row r="72" spans="1:20" ht="16.5" customHeight="1">
      <c r="A72" s="25">
        <v>67</v>
      </c>
      <c r="B72" s="25" t="s">
        <v>64</v>
      </c>
      <c r="C72" s="57">
        <v>2466</v>
      </c>
      <c r="D72" s="57">
        <v>26569</v>
      </c>
      <c r="E72" s="26">
        <f>SUM(($D$1-D72)/$D$3)*100</f>
        <v>80.84988560353244</v>
      </c>
      <c r="F72" s="55">
        <v>42855.67</v>
      </c>
      <c r="G72" s="26">
        <f>SUM(($F$1-F72)/$F$3)*100</f>
        <v>94.71954792657249</v>
      </c>
      <c r="H72" s="59">
        <v>14.980166572876426</v>
      </c>
      <c r="I72" s="26">
        <f>SUM((H72-$H$1)/$H$3)*100</f>
        <v>29.328990216742252</v>
      </c>
      <c r="J72" s="25">
        <v>13</v>
      </c>
      <c r="K72" s="27">
        <f>SUM(J72/C72)</f>
        <v>0.0052716950527169504</v>
      </c>
      <c r="L72" s="28">
        <f>SUM((K72-$K$1)/$K$3)*100</f>
        <v>10.059560395064961</v>
      </c>
      <c r="M72" s="29">
        <v>7.250000000000001</v>
      </c>
      <c r="N72" s="26">
        <f>SUM((M72-$M$1)/$M$3)*100</f>
        <v>21.314102564102576</v>
      </c>
      <c r="O72" s="28">
        <f>SUM(E72+G72+I72+L72+N72)</f>
        <v>236.2720867060147</v>
      </c>
      <c r="R72" s="43"/>
      <c r="S72" s="49"/>
      <c r="T72" s="49"/>
    </row>
    <row r="73" spans="1:20" ht="16.5" customHeight="1">
      <c r="A73" s="25">
        <v>68</v>
      </c>
      <c r="B73" s="25" t="s">
        <v>147</v>
      </c>
      <c r="C73" s="57">
        <v>11215</v>
      </c>
      <c r="D73" s="57">
        <v>23952</v>
      </c>
      <c r="E73" s="26">
        <f>SUM(($D$1-D73)/$D$3)*100</f>
        <v>84.66358694860175</v>
      </c>
      <c r="F73" s="55">
        <v>30669.62</v>
      </c>
      <c r="G73" s="26">
        <f>SUM(($F$1-F73)/$F$3)*100</f>
        <v>96.65700797139273</v>
      </c>
      <c r="H73" s="59">
        <v>14.244335239640499</v>
      </c>
      <c r="I73" s="26">
        <f>SUM((H73-$H$1)/$H$3)*100</f>
        <v>26.803766496954452</v>
      </c>
      <c r="J73" s="25">
        <v>7</v>
      </c>
      <c r="K73" s="27">
        <f>SUM(J73/C73)</f>
        <v>0.0006241640659830584</v>
      </c>
      <c r="L73" s="28">
        <f>SUM((K73-$K$1)/$K$3)*100</f>
        <v>1.1910431190343382</v>
      </c>
      <c r="M73" s="29">
        <v>7.791666666666665</v>
      </c>
      <c r="N73" s="26">
        <f>SUM((M73-$M$1)/$M$3)*100</f>
        <v>26.522435897435887</v>
      </c>
      <c r="O73" s="28">
        <f>SUM(E73+G73+I73+L73+N73)</f>
        <v>235.83784043341916</v>
      </c>
      <c r="R73" s="43"/>
      <c r="S73" s="49"/>
      <c r="T73" s="49"/>
    </row>
    <row r="74" spans="1:20" ht="16.5" customHeight="1">
      <c r="A74" s="25">
        <v>69</v>
      </c>
      <c r="B74" s="25" t="s">
        <v>80</v>
      </c>
      <c r="C74" s="57">
        <v>79743</v>
      </c>
      <c r="D74" s="57">
        <v>24500</v>
      </c>
      <c r="E74" s="26">
        <f>SUM(($D$1-D74)/$D$3)*100</f>
        <v>83.86499759548826</v>
      </c>
      <c r="F74" s="55">
        <v>37142.61</v>
      </c>
      <c r="G74" s="26">
        <f>SUM(($F$1-F74)/$F$3)*100</f>
        <v>95.62786731502575</v>
      </c>
      <c r="H74" s="59">
        <v>15.652720724055634</v>
      </c>
      <c r="I74" s="26">
        <f>SUM((H74-$H$1)/$H$3)*100</f>
        <v>31.637059496601193</v>
      </c>
      <c r="J74" s="25">
        <v>340</v>
      </c>
      <c r="K74" s="27">
        <f>SUM(J74/C74)</f>
        <v>0.004263697127020553</v>
      </c>
      <c r="L74" s="28">
        <f>SUM((K74-$K$1)/$K$3)*100</f>
        <v>8.13607735777943</v>
      </c>
      <c r="M74" s="29">
        <v>6.6499999999999995</v>
      </c>
      <c r="N74" s="26">
        <f>SUM((M74-$M$1)/$M$3)*100</f>
        <v>15.544871794871792</v>
      </c>
      <c r="O74" s="28">
        <f>SUM(E74+G74+I74+L74+N74)</f>
        <v>234.81087355976643</v>
      </c>
      <c r="R74" s="43"/>
      <c r="S74" s="49"/>
      <c r="T74" s="49"/>
    </row>
    <row r="75" spans="1:20" ht="16.5" customHeight="1">
      <c r="A75" s="25">
        <v>70</v>
      </c>
      <c r="B75" s="25" t="s">
        <v>134</v>
      </c>
      <c r="C75" s="57">
        <v>4955</v>
      </c>
      <c r="D75" s="57">
        <v>24752</v>
      </c>
      <c r="E75" s="26">
        <f>SUM(($D$1-D75)/$D$3)*100</f>
        <v>83.49776307544337</v>
      </c>
      <c r="F75" s="55">
        <v>37654.19</v>
      </c>
      <c r="G75" s="26">
        <f>SUM(($F$1-F75)/$F$3)*100</f>
        <v>95.54653121270142</v>
      </c>
      <c r="H75" s="59">
        <v>13.696885598401536</v>
      </c>
      <c r="I75" s="26">
        <f>SUM((H75-$H$1)/$H$3)*100</f>
        <v>24.92503049183423</v>
      </c>
      <c r="J75" s="25">
        <v>12</v>
      </c>
      <c r="K75" s="27">
        <f>SUM(J75/C75)</f>
        <v>0.0024217961654894047</v>
      </c>
      <c r="L75" s="28">
        <f>SUM((K75-$K$1)/$K$3)*100</f>
        <v>4.621322847330006</v>
      </c>
      <c r="M75" s="29">
        <v>7.733333333333333</v>
      </c>
      <c r="N75" s="26">
        <f>SUM((M75-$M$1)/$M$3)*100</f>
        <v>25.96153846153847</v>
      </c>
      <c r="O75" s="28">
        <f>SUM(E75+G75+I75+L75+N75)</f>
        <v>234.5521860888475</v>
      </c>
      <c r="R75" s="43"/>
      <c r="S75" s="49"/>
      <c r="T75" s="49"/>
    </row>
    <row r="76" spans="1:20" ht="16.5" customHeight="1">
      <c r="A76" s="25">
        <v>71</v>
      </c>
      <c r="B76" s="25" t="s">
        <v>115</v>
      </c>
      <c r="C76" s="57">
        <v>4257</v>
      </c>
      <c r="D76" s="57">
        <v>25711</v>
      </c>
      <c r="E76" s="26">
        <f>SUM(($D$1-D76)/$D$3)*100</f>
        <v>82.10023170749479</v>
      </c>
      <c r="F76" s="55">
        <v>46626.83</v>
      </c>
      <c r="G76" s="26">
        <f>SUM(($F$1-F76)/$F$3)*100</f>
        <v>94.11997121199934</v>
      </c>
      <c r="H76" s="59">
        <v>18.03061651231584</v>
      </c>
      <c r="I76" s="26">
        <f>SUM((H76-$H$1)/$H$3)*100</f>
        <v>39.79751499296006</v>
      </c>
      <c r="J76" s="25">
        <v>2</v>
      </c>
      <c r="K76" s="27">
        <f>SUM(J76/C76)</f>
        <v>0.0004698144233027954</v>
      </c>
      <c r="L76" s="28">
        <f>SUM((K76-$K$1)/$K$3)*100</f>
        <v>0.896509854691104</v>
      </c>
      <c r="M76" s="29">
        <v>6.8500000000000005</v>
      </c>
      <c r="N76" s="26">
        <f>SUM((M76-$M$1)/$M$3)*100</f>
        <v>17.467948717948726</v>
      </c>
      <c r="O76" s="28">
        <f>SUM(E76+G76+I76+L76+N76)</f>
        <v>234.38217648509402</v>
      </c>
      <c r="R76" s="43"/>
      <c r="S76" s="49"/>
      <c r="T76" s="49"/>
    </row>
    <row r="77" spans="1:20" ht="16.5" customHeight="1">
      <c r="A77" s="25">
        <v>72</v>
      </c>
      <c r="B77" s="25" t="s">
        <v>79</v>
      </c>
      <c r="C77" s="57">
        <v>13669</v>
      </c>
      <c r="D77" s="57">
        <v>29786</v>
      </c>
      <c r="E77" s="26">
        <f>SUM(($D$1-D77)/$D$3)*100</f>
        <v>76.16181635359438</v>
      </c>
      <c r="F77" s="55">
        <v>49979.21</v>
      </c>
      <c r="G77" s="26">
        <f>SUM(($F$1-F77)/$F$3)*100</f>
        <v>93.58697632809073</v>
      </c>
      <c r="H77" s="59">
        <v>18.859056597236584</v>
      </c>
      <c r="I77" s="26">
        <f>SUM((H77-$H$1)/$H$3)*100</f>
        <v>42.64055314365285</v>
      </c>
      <c r="J77" s="25">
        <v>35</v>
      </c>
      <c r="K77" s="27">
        <f>SUM(J77/C77)</f>
        <v>0.0025605384446557903</v>
      </c>
      <c r="L77" s="28">
        <f>SUM((K77-$K$1)/$K$3)*100</f>
        <v>4.886073809338687</v>
      </c>
      <c r="M77" s="29">
        <v>6.791666666666667</v>
      </c>
      <c r="N77" s="26">
        <f>SUM((M77-$M$1)/$M$3)*100</f>
        <v>16.907051282051288</v>
      </c>
      <c r="O77" s="28">
        <f>SUM(E77+G77+I77+L77+N77)</f>
        <v>234.18247091672794</v>
      </c>
      <c r="R77" s="43"/>
      <c r="S77" s="49"/>
      <c r="T77" s="49"/>
    </row>
    <row r="78" spans="1:20" ht="16.5" customHeight="1">
      <c r="A78" s="25">
        <v>73</v>
      </c>
      <c r="B78" s="25" t="s">
        <v>63</v>
      </c>
      <c r="C78" s="57">
        <v>5155</v>
      </c>
      <c r="D78" s="57">
        <v>29205</v>
      </c>
      <c r="E78" s="26">
        <f>SUM(($D$1-D78)/$D$3)*100</f>
        <v>77.00849594147564</v>
      </c>
      <c r="F78" s="55">
        <v>46217.89</v>
      </c>
      <c r="G78" s="26">
        <f>SUM(($F$1-F78)/$F$3)*100</f>
        <v>94.18498858109997</v>
      </c>
      <c r="H78" s="59">
        <v>19.663711034852223</v>
      </c>
      <c r="I78" s="26">
        <f>SUM((H78-$H$1)/$H$3)*100</f>
        <v>45.40196378264236</v>
      </c>
      <c r="J78" s="25">
        <v>12</v>
      </c>
      <c r="K78" s="27">
        <f>SUM(J78/C78)</f>
        <v>0.0023278370514064014</v>
      </c>
      <c r="L78" s="28">
        <f>SUM((K78-$K$1)/$K$3)*100</f>
        <v>4.44202807148791</v>
      </c>
      <c r="M78" s="29">
        <v>6.324999999999999</v>
      </c>
      <c r="N78" s="26">
        <f>SUM((M78-$M$1)/$M$3)*100</f>
        <v>12.41987179487179</v>
      </c>
      <c r="O78" s="28">
        <f>SUM(E78+G78+I78+L78+N78)</f>
        <v>233.45734817157765</v>
      </c>
      <c r="R78" s="43"/>
      <c r="S78" s="49"/>
      <c r="T78" s="49"/>
    </row>
    <row r="79" spans="1:20" ht="16.5" customHeight="1">
      <c r="A79" s="25">
        <v>74</v>
      </c>
      <c r="B79" s="25" t="s">
        <v>157</v>
      </c>
      <c r="C79" s="57">
        <v>44881</v>
      </c>
      <c r="D79" s="57">
        <v>25947</v>
      </c>
      <c r="E79" s="26">
        <f>SUM(($D$1-D79)/$D$3)*100</f>
        <v>81.75631366491307</v>
      </c>
      <c r="F79" s="55">
        <v>47707.61</v>
      </c>
      <c r="G79" s="26">
        <f>SUM(($F$1-F79)/$F$3)*100</f>
        <v>93.94813800376198</v>
      </c>
      <c r="H79" s="59">
        <v>14.79793252280985</v>
      </c>
      <c r="I79" s="26">
        <f>SUM((H79-$H$1)/$H$3)*100</f>
        <v>28.703599960856575</v>
      </c>
      <c r="J79" s="25">
        <v>99</v>
      </c>
      <c r="K79" s="27">
        <f>SUM(J79/C79)</f>
        <v>0.0022058332033599963</v>
      </c>
      <c r="L79" s="28">
        <f>SUM((K79-$K$1)/$K$3)*100</f>
        <v>4.20921773902746</v>
      </c>
      <c r="M79" s="29">
        <v>7.608333333333333</v>
      </c>
      <c r="N79" s="26">
        <f>SUM((M79-$M$1)/$M$3)*100</f>
        <v>24.75961538461539</v>
      </c>
      <c r="O79" s="28">
        <f>SUM(E79+G79+I79+L79+N79)</f>
        <v>233.37688475317447</v>
      </c>
      <c r="R79" s="43"/>
      <c r="S79" s="49"/>
      <c r="T79" s="49"/>
    </row>
    <row r="80" spans="1:20" ht="16.5" customHeight="1">
      <c r="A80" s="25">
        <v>75</v>
      </c>
      <c r="B80" s="25" t="s">
        <v>108</v>
      </c>
      <c r="C80" s="57">
        <v>4256</v>
      </c>
      <c r="D80" s="57">
        <v>22476</v>
      </c>
      <c r="E80" s="26">
        <f>SUM(($D$1-D80)/$D$3)*100</f>
        <v>86.81453199457891</v>
      </c>
      <c r="F80" s="55">
        <v>36380.28</v>
      </c>
      <c r="G80" s="26">
        <f>SUM(($F$1-F80)/$F$3)*100</f>
        <v>95.74907015893068</v>
      </c>
      <c r="H80" s="59">
        <v>11.733051381392064</v>
      </c>
      <c r="I80" s="26">
        <f>SUM((H80-$H$1)/$H$3)*100</f>
        <v>18.18555022980902</v>
      </c>
      <c r="J80" s="25">
        <v>13</v>
      </c>
      <c r="K80" s="27">
        <f>SUM(J80/C80)</f>
        <v>0.0030545112781954886</v>
      </c>
      <c r="L80" s="28">
        <f>SUM((K80-$K$1)/$K$3)*100</f>
        <v>5.828683255223259</v>
      </c>
      <c r="M80" s="29">
        <v>7.733333333333334</v>
      </c>
      <c r="N80" s="26">
        <f>SUM((M80-$M$1)/$M$3)*100</f>
        <v>25.961538461538474</v>
      </c>
      <c r="O80" s="28">
        <f>SUM(E80+G80+I80+L80+N80)</f>
        <v>232.53937410008035</v>
      </c>
      <c r="R80" s="43"/>
      <c r="S80" s="49"/>
      <c r="T80" s="49"/>
    </row>
    <row r="81" spans="1:20" ht="16.5" customHeight="1">
      <c r="A81" s="25">
        <v>76</v>
      </c>
      <c r="B81" s="25" t="s">
        <v>133</v>
      </c>
      <c r="C81" s="57">
        <v>4186</v>
      </c>
      <c r="D81" s="57">
        <v>26029</v>
      </c>
      <c r="E81" s="26">
        <f>SUM(($D$1-D81)/$D$3)*100</f>
        <v>81.63681671791434</v>
      </c>
      <c r="F81" s="55">
        <v>39187.67</v>
      </c>
      <c r="G81" s="26">
        <f>SUM(($F$1-F81)/$F$3)*100</f>
        <v>95.30272323312388</v>
      </c>
      <c r="H81" s="59">
        <v>13.767487888266023</v>
      </c>
      <c r="I81" s="26">
        <f>SUM((H81-$H$1)/$H$3)*100</f>
        <v>25.167323214343202</v>
      </c>
      <c r="J81" s="25">
        <v>7</v>
      </c>
      <c r="K81" s="27">
        <f>SUM(J81/C81)</f>
        <v>0.0016722408026755853</v>
      </c>
      <c r="L81" s="28">
        <f>SUM((K81-$K$1)/$K$3)*100</f>
        <v>3.1910053941639047</v>
      </c>
      <c r="M81" s="29">
        <v>7.816666666666666</v>
      </c>
      <c r="N81" s="26">
        <f>SUM((M81-$M$1)/$M$3)*100</f>
        <v>26.762820512820518</v>
      </c>
      <c r="O81" s="28">
        <f>SUM(E81+G81+I81+L81+N81)</f>
        <v>232.06068907236588</v>
      </c>
      <c r="R81" s="43"/>
      <c r="S81" s="49"/>
      <c r="T81" s="49"/>
    </row>
    <row r="82" spans="1:20" ht="16.5" customHeight="1">
      <c r="A82" s="25">
        <v>77</v>
      </c>
      <c r="B82" s="25" t="s">
        <v>149</v>
      </c>
      <c r="C82" s="57">
        <v>42534</v>
      </c>
      <c r="D82" s="57">
        <v>26370</v>
      </c>
      <c r="E82" s="26">
        <f>SUM(($D$1-D82)/$D$3)*100</f>
        <v>81.1398842919806</v>
      </c>
      <c r="F82" s="55">
        <v>43801.48</v>
      </c>
      <c r="G82" s="26">
        <f>SUM(($F$1-F82)/$F$3)*100</f>
        <v>94.56917359814028</v>
      </c>
      <c r="H82" s="59">
        <v>15.929138640221382</v>
      </c>
      <c r="I82" s="26">
        <f>SUM((H82-$H$1)/$H$3)*100</f>
        <v>32.58566965622355</v>
      </c>
      <c r="J82" s="25">
        <v>88</v>
      </c>
      <c r="K82" s="27">
        <f>SUM(J82/C82)</f>
        <v>0.0020689330888230594</v>
      </c>
      <c r="L82" s="28">
        <f>SUM((K82-$K$1)/$K$3)*100</f>
        <v>3.9479820346659458</v>
      </c>
      <c r="M82" s="29">
        <v>7.016666666666667</v>
      </c>
      <c r="N82" s="26">
        <f>SUM((M82-$M$1)/$M$3)*100</f>
        <v>19.070512820512825</v>
      </c>
      <c r="O82" s="28">
        <f>SUM(E82+G82+I82+L82+N82)</f>
        <v>231.3132224015232</v>
      </c>
      <c r="R82" s="43"/>
      <c r="S82" s="49"/>
      <c r="T82" s="49"/>
    </row>
    <row r="83" spans="1:20" ht="16.5" customHeight="1">
      <c r="A83" s="25">
        <v>78</v>
      </c>
      <c r="B83" s="25" t="s">
        <v>56</v>
      </c>
      <c r="C83" s="57">
        <v>3210</v>
      </c>
      <c r="D83" s="57">
        <v>30273</v>
      </c>
      <c r="E83" s="26">
        <f>SUM(($D$1-D83)/$D$3)*100</f>
        <v>75.45212107080923</v>
      </c>
      <c r="F83" s="55">
        <v>43260.39</v>
      </c>
      <c r="G83" s="26">
        <f>SUM(($F$1-F83)/$F$3)*100</f>
        <v>94.65520149525639</v>
      </c>
      <c r="H83" s="59">
        <v>20.04287851127498</v>
      </c>
      <c r="I83" s="26">
        <f>SUM((H83-$H$1)/$H$3)*100</f>
        <v>46.7031895690249</v>
      </c>
      <c r="J83" s="25">
        <v>7</v>
      </c>
      <c r="K83" s="27">
        <f>SUM(J83/C83)</f>
        <v>0.0021806853582554517</v>
      </c>
      <c r="L83" s="28">
        <f>SUM((K83-$K$1)/$K$3)*100</f>
        <v>4.161230087218101</v>
      </c>
      <c r="M83" s="29">
        <v>6.0249999999999995</v>
      </c>
      <c r="N83" s="26">
        <f>SUM((M83-$M$1)/$M$3)*100</f>
        <v>9.535256410256407</v>
      </c>
      <c r="O83" s="28">
        <f>SUM(E83+G83+I83+L83+N83)</f>
        <v>230.506998632565</v>
      </c>
      <c r="R83" s="43"/>
      <c r="S83" s="49"/>
      <c r="T83" s="49"/>
    </row>
    <row r="84" spans="1:20" ht="16.5" customHeight="1">
      <c r="A84" s="25">
        <v>79</v>
      </c>
      <c r="B84" s="25" t="s">
        <v>142</v>
      </c>
      <c r="C84" s="57">
        <v>1721</v>
      </c>
      <c r="D84" s="57">
        <v>22573</v>
      </c>
      <c r="E84" s="26">
        <f>SUM(($D$1-D84)/$D$3)*100</f>
        <v>86.67317584995847</v>
      </c>
      <c r="F84" s="55">
        <v>29368.61</v>
      </c>
      <c r="G84" s="26">
        <f>SUM(($F$1-F84)/$F$3)*100</f>
        <v>96.86385554652263</v>
      </c>
      <c r="H84" s="59">
        <v>18.15226453418664</v>
      </c>
      <c r="I84" s="26">
        <f>SUM((H84-$H$1)/$H$3)*100</f>
        <v>40.214986302509345</v>
      </c>
      <c r="J84" s="25">
        <v>5</v>
      </c>
      <c r="K84" s="27">
        <f>SUM(J84/C84)</f>
        <v>0.002905287623474724</v>
      </c>
      <c r="L84" s="28">
        <f>SUM((K84-$K$1)/$K$3)*100</f>
        <v>5.543931509907074</v>
      </c>
      <c r="M84" s="29">
        <v>5.091666666666668</v>
      </c>
      <c r="N84" s="26">
        <f>SUM((M84-$M$1)/$M$3)*100</f>
        <v>0.5608974358974468</v>
      </c>
      <c r="O84" s="28">
        <f>SUM(E84+G84+I84+L84+N84)</f>
        <v>229.85684664479498</v>
      </c>
      <c r="R84" s="43"/>
      <c r="S84" s="49"/>
      <c r="T84" s="49"/>
    </row>
    <row r="85" spans="1:20" ht="16.5" customHeight="1">
      <c r="A85" s="25">
        <v>80</v>
      </c>
      <c r="B85" s="25" t="s">
        <v>103</v>
      </c>
      <c r="C85" s="57">
        <v>9304</v>
      </c>
      <c r="D85" s="57">
        <v>30797</v>
      </c>
      <c r="E85" s="26">
        <f>SUM(($D$1-D85)/$D$3)*100</f>
        <v>74.6885064338905</v>
      </c>
      <c r="F85" s="55">
        <v>45748.61</v>
      </c>
      <c r="G85" s="26">
        <f>SUM(($F$1-F85)/$F$3)*100</f>
        <v>94.25959940657937</v>
      </c>
      <c r="H85" s="59">
        <v>21.347643708752393</v>
      </c>
      <c r="I85" s="26">
        <f>SUM((H85-$H$1)/$H$3)*100</f>
        <v>51.180878784750604</v>
      </c>
      <c r="J85" s="25">
        <v>6</v>
      </c>
      <c r="K85" s="27">
        <f>SUM(J85/C85)</f>
        <v>0.0006448839208942391</v>
      </c>
      <c r="L85" s="28">
        <f>SUM((K85-$K$1)/$K$3)*100</f>
        <v>1.230581185969485</v>
      </c>
      <c r="M85" s="29">
        <v>5.916666666666667</v>
      </c>
      <c r="N85" s="26">
        <f>SUM((M85-$M$1)/$M$3)*100</f>
        <v>8.493589743589748</v>
      </c>
      <c r="O85" s="28">
        <f>SUM(E85+G85+I85+L85+N85)</f>
        <v>229.8531555547797</v>
      </c>
      <c r="R85" s="43"/>
      <c r="S85" s="49"/>
      <c r="T85" s="49"/>
    </row>
    <row r="86" spans="1:20" ht="16.5" customHeight="1">
      <c r="A86" s="25">
        <v>81</v>
      </c>
      <c r="B86" s="25" t="s">
        <v>167</v>
      </c>
      <c r="C86" s="57">
        <v>6169</v>
      </c>
      <c r="D86" s="57">
        <v>27062</v>
      </c>
      <c r="E86" s="26">
        <f>SUM(($D$1-D86)/$D$3)*100</f>
        <v>80.1314466416986</v>
      </c>
      <c r="F86" s="55">
        <v>35834.25</v>
      </c>
      <c r="G86" s="26">
        <f>SUM(($F$1-F86)/$F$3)*100</f>
        <v>95.83588346662867</v>
      </c>
      <c r="H86" s="59">
        <v>16.389400115729714</v>
      </c>
      <c r="I86" s="26">
        <f>SUM((H86-$H$1)/$H$3)*100</f>
        <v>34.16519358074434</v>
      </c>
      <c r="J86" s="25">
        <v>18</v>
      </c>
      <c r="K86" s="27">
        <f>SUM(J86/C86)</f>
        <v>0.0029178148808558925</v>
      </c>
      <c r="L86" s="28">
        <f>SUM((K86-$K$1)/$K$3)*100</f>
        <v>5.567836288341752</v>
      </c>
      <c r="M86" s="29">
        <v>6.483333333333332</v>
      </c>
      <c r="N86" s="26">
        <f>SUM((M86-$M$1)/$M$3)*100</f>
        <v>13.94230769230768</v>
      </c>
      <c r="O86" s="28">
        <f>SUM(E86+G86+I86+L86+N86)</f>
        <v>229.64266766972105</v>
      </c>
      <c r="R86" s="43"/>
      <c r="S86" s="49"/>
      <c r="T86" s="49"/>
    </row>
    <row r="87" spans="1:20" ht="16.5" customHeight="1">
      <c r="A87" s="25">
        <v>82</v>
      </c>
      <c r="B87" s="25" t="s">
        <v>58</v>
      </c>
      <c r="C87" s="57">
        <v>3692</v>
      </c>
      <c r="D87" s="57">
        <v>28961</v>
      </c>
      <c r="E87" s="26">
        <f>SUM(($D$1-D87)/$D$3)*100</f>
        <v>77.36407222278893</v>
      </c>
      <c r="F87" s="55">
        <v>50451.04</v>
      </c>
      <c r="G87" s="26">
        <f>SUM(($F$1-F87)/$F$3)*100</f>
        <v>93.51196007812067</v>
      </c>
      <c r="H87" s="59">
        <v>15.334770451950952</v>
      </c>
      <c r="I87" s="26">
        <f>SUM((H87-$H$1)/$H$3)*100</f>
        <v>30.545918724841886</v>
      </c>
      <c r="J87" s="25">
        <v>3</v>
      </c>
      <c r="K87" s="27">
        <f>SUM(J87/C87)</f>
        <v>0.0008125677139761647</v>
      </c>
      <c r="L87" s="28">
        <f>SUM((K87-$K$1)/$K$3)*100</f>
        <v>1.5505589591359816</v>
      </c>
      <c r="M87" s="29">
        <v>7.800000000000001</v>
      </c>
      <c r="N87" s="26">
        <f>SUM((M87-$M$1)/$M$3)*100</f>
        <v>26.602564102564113</v>
      </c>
      <c r="O87" s="28">
        <f>SUM(E87+G87+I87+L87+N87)</f>
        <v>229.57507408745158</v>
      </c>
      <c r="R87" s="43"/>
      <c r="S87" s="49"/>
      <c r="T87" s="49"/>
    </row>
    <row r="88" spans="1:20" ht="16.5" customHeight="1">
      <c r="A88" s="25">
        <v>83</v>
      </c>
      <c r="B88" s="25" t="s">
        <v>74</v>
      </c>
      <c r="C88" s="57">
        <v>13609</v>
      </c>
      <c r="D88" s="57">
        <v>26080</v>
      </c>
      <c r="E88" s="26">
        <f>SUM(($D$1-D88)/$D$3)*100</f>
        <v>81.5624954460005</v>
      </c>
      <c r="F88" s="55">
        <v>53618.56</v>
      </c>
      <c r="G88" s="26">
        <f>SUM(($F$1-F88)/$F$3)*100</f>
        <v>93.00835608493429</v>
      </c>
      <c r="H88" s="59">
        <v>15.735656261236203</v>
      </c>
      <c r="I88" s="26">
        <f>SUM((H88-$H$1)/$H$3)*100</f>
        <v>31.92167741954382</v>
      </c>
      <c r="J88" s="25">
        <v>28</v>
      </c>
      <c r="K88" s="27">
        <f>SUM(J88/C88)</f>
        <v>0.002057461973693879</v>
      </c>
      <c r="L88" s="28">
        <f>SUM((K88-$K$1)/$K$3)*100</f>
        <v>3.9260926092938804</v>
      </c>
      <c r="M88" s="29">
        <v>6.974999999999999</v>
      </c>
      <c r="N88" s="26">
        <f>SUM((M88-$M$1)/$M$3)*100</f>
        <v>18.66987179487179</v>
      </c>
      <c r="O88" s="28">
        <f>SUM(E88+G88+I88+L88+N88)</f>
        <v>229.08849335464427</v>
      </c>
      <c r="R88" s="43"/>
      <c r="S88" s="49"/>
      <c r="T88" s="49"/>
    </row>
    <row r="89" spans="1:20" ht="16.5" customHeight="1">
      <c r="A89" s="25">
        <v>84</v>
      </c>
      <c r="B89" s="25" t="s">
        <v>153</v>
      </c>
      <c r="C89" s="57">
        <v>15163</v>
      </c>
      <c r="D89" s="57">
        <v>28171</v>
      </c>
      <c r="E89" s="26">
        <f>SUM(($D$1-D89)/$D$3)*100</f>
        <v>78.51532329753283</v>
      </c>
      <c r="F89" s="55">
        <v>44950.99</v>
      </c>
      <c r="G89" s="26">
        <f>SUM(($F$1-F89)/$F$3)*100</f>
        <v>94.38641300745493</v>
      </c>
      <c r="H89" s="59">
        <v>16.057954923206445</v>
      </c>
      <c r="I89" s="26">
        <f>SUM((H89-$H$1)/$H$3)*100</f>
        <v>33.0277409823497</v>
      </c>
      <c r="J89" s="25">
        <v>17</v>
      </c>
      <c r="K89" s="27">
        <f>SUM(J89/C89)</f>
        <v>0.0011211501681725252</v>
      </c>
      <c r="L89" s="28">
        <f>SUM((K89-$K$1)/$K$3)*100</f>
        <v>2.1394025481151653</v>
      </c>
      <c r="M89" s="29">
        <v>7.075</v>
      </c>
      <c r="N89" s="26">
        <f>SUM((M89-$M$1)/$M$3)*100</f>
        <v>19.631410256410263</v>
      </c>
      <c r="O89" s="28">
        <f>SUM(E89+G89+I89+L89+N89)</f>
        <v>227.70029009186288</v>
      </c>
      <c r="R89" s="43"/>
      <c r="S89" s="49"/>
      <c r="T89" s="49"/>
    </row>
    <row r="90" spans="1:20" ht="16.5" customHeight="1">
      <c r="A90" s="25">
        <v>85</v>
      </c>
      <c r="B90" s="25" t="s">
        <v>89</v>
      </c>
      <c r="C90" s="57">
        <v>14829</v>
      </c>
      <c r="D90" s="57">
        <v>27766</v>
      </c>
      <c r="E90" s="26">
        <f>SUM(($D$1-D90)/$D$3)*100</f>
        <v>79.10552163331924</v>
      </c>
      <c r="F90" s="55">
        <v>42274.42</v>
      </c>
      <c r="G90" s="26">
        <f>SUM(($F$1-F90)/$F$3)*100</f>
        <v>94.81196086194136</v>
      </c>
      <c r="H90" s="59">
        <v>16.88061309766724</v>
      </c>
      <c r="I90" s="26">
        <f>SUM((H90-$H$1)/$H$3)*100</f>
        <v>35.85093679040271</v>
      </c>
      <c r="J90" s="25">
        <v>37</v>
      </c>
      <c r="K90" s="27">
        <f>SUM(J90/C90)</f>
        <v>0.002495110931283296</v>
      </c>
      <c r="L90" s="28">
        <f>SUM((K90-$K$1)/$K$3)*100</f>
        <v>4.761223639575868</v>
      </c>
      <c r="M90" s="29">
        <v>6.3166666666666655</v>
      </c>
      <c r="N90" s="26">
        <f>SUM((M90-$M$1)/$M$3)*100</f>
        <v>12.339743589743582</v>
      </c>
      <c r="O90" s="28">
        <f>SUM(E90+G90+I90+L90+N90)</f>
        <v>226.86938651498275</v>
      </c>
      <c r="R90" s="43"/>
      <c r="S90" s="49"/>
      <c r="T90" s="49"/>
    </row>
    <row r="91" spans="1:20" ht="16.5" customHeight="1">
      <c r="A91" s="25">
        <v>86</v>
      </c>
      <c r="B91" s="30" t="s">
        <v>126</v>
      </c>
      <c r="C91" s="57">
        <v>23916</v>
      </c>
      <c r="D91" s="57">
        <v>29919</v>
      </c>
      <c r="E91" s="26">
        <f>SUM(($D$1-D91)/$D$3)*100</f>
        <v>75.9679981346818</v>
      </c>
      <c r="F91" s="55">
        <v>65013.96</v>
      </c>
      <c r="G91" s="26">
        <f>SUM(($F$1-F91)/$F$3)*100</f>
        <v>91.19660148071517</v>
      </c>
      <c r="H91" s="59">
        <v>15.845139871727635</v>
      </c>
      <c r="I91" s="26">
        <f>SUM((H91-$H$1)/$H$3)*100</f>
        <v>32.297402939310906</v>
      </c>
      <c r="J91" s="25">
        <v>30</v>
      </c>
      <c r="K91" s="27">
        <f>SUM(J91/C91)</f>
        <v>0.001254390366281987</v>
      </c>
      <c r="L91" s="28">
        <f>SUM((K91-$K$1)/$K$3)*100</f>
        <v>2.3936543222654474</v>
      </c>
      <c r="M91" s="29">
        <v>7.600000000000001</v>
      </c>
      <c r="N91" s="26">
        <f>SUM((M91-$M$1)/$M$3)*100</f>
        <v>24.679487179487197</v>
      </c>
      <c r="O91" s="28">
        <f>SUM(E91+G91+I91+L91+N91)</f>
        <v>226.53514405646052</v>
      </c>
      <c r="R91" s="43"/>
      <c r="S91" s="49"/>
      <c r="T91" s="49"/>
    </row>
    <row r="92" spans="1:20" ht="16.5" customHeight="1">
      <c r="A92" s="25">
        <v>87</v>
      </c>
      <c r="B92" s="30" t="s">
        <v>150</v>
      </c>
      <c r="C92" s="57">
        <v>26258</v>
      </c>
      <c r="D92" s="57">
        <v>30966</v>
      </c>
      <c r="E92" s="26">
        <f>SUM(($D$1-D92)/$D$3)*100</f>
        <v>74.44222614068579</v>
      </c>
      <c r="F92" s="55">
        <v>54308.51</v>
      </c>
      <c r="G92" s="26">
        <f>SUM(($F$1-F92)/$F$3)*100</f>
        <v>92.89866093696398</v>
      </c>
      <c r="H92" s="59">
        <v>19.94490234725277</v>
      </c>
      <c r="I92" s="26">
        <f>SUM((H92-$H$1)/$H$3)*100</f>
        <v>46.366955268869894</v>
      </c>
      <c r="J92" s="25">
        <v>28</v>
      </c>
      <c r="K92" s="27">
        <f>SUM(J92/C92)</f>
        <v>0.0010663416863432096</v>
      </c>
      <c r="L92" s="28">
        <f>SUM((K92-$K$1)/$K$3)*100</f>
        <v>2.0348158397395237</v>
      </c>
      <c r="M92" s="29">
        <v>6.083333333333332</v>
      </c>
      <c r="N92" s="26">
        <f>SUM((M92-$M$1)/$M$3)*100</f>
        <v>10.096153846153836</v>
      </c>
      <c r="O92" s="28">
        <f>SUM(E92+G92+I92+L92+N92)</f>
        <v>225.83881203241305</v>
      </c>
      <c r="R92" s="43"/>
      <c r="S92" s="49"/>
      <c r="T92" s="49"/>
    </row>
    <row r="93" spans="1:20" ht="16.5" customHeight="1">
      <c r="A93" s="25">
        <v>88</v>
      </c>
      <c r="B93" s="25" t="s">
        <v>101</v>
      </c>
      <c r="C93" s="57">
        <v>2087</v>
      </c>
      <c r="D93" s="57">
        <v>26473</v>
      </c>
      <c r="E93" s="26">
        <f>SUM(($D$1-D93)/$D$3)*100</f>
        <v>80.98978446831146</v>
      </c>
      <c r="F93" s="55">
        <v>43438.78</v>
      </c>
      <c r="G93" s="26">
        <f>SUM(($F$1-F93)/$F$3)*100</f>
        <v>94.62683926981045</v>
      </c>
      <c r="H93" s="59">
        <v>16.129837647220466</v>
      </c>
      <c r="I93" s="26">
        <f>SUM((H93-$H$1)/$H$3)*100</f>
        <v>33.27442789485845</v>
      </c>
      <c r="J93" s="25">
        <v>4</v>
      </c>
      <c r="K93" s="27">
        <f>SUM(J93/C93)</f>
        <v>0.0019166267369429804</v>
      </c>
      <c r="L93" s="28">
        <f>SUM((K93-$K$1)/$K$3)*100</f>
        <v>3.6573478211979205</v>
      </c>
      <c r="M93" s="29">
        <v>6.333333333333333</v>
      </c>
      <c r="N93" s="26">
        <f>SUM((M93-$M$1)/$M$3)*100</f>
        <v>12.5</v>
      </c>
      <c r="O93" s="28">
        <f>SUM(E93+G93+I93+L93+N93)</f>
        <v>225.04839945417828</v>
      </c>
      <c r="R93" s="43"/>
      <c r="S93" s="49"/>
      <c r="T93" s="49"/>
    </row>
    <row r="94" spans="1:20" ht="16.5" customHeight="1">
      <c r="A94" s="25">
        <v>89</v>
      </c>
      <c r="B94" s="25" t="s">
        <v>59</v>
      </c>
      <c r="C94" s="57">
        <v>20467</v>
      </c>
      <c r="D94" s="57">
        <v>27744</v>
      </c>
      <c r="E94" s="26">
        <f>SUM(($D$1-D94)/$D$3)*100</f>
        <v>79.1375817898311</v>
      </c>
      <c r="F94" s="55">
        <v>53065.3</v>
      </c>
      <c r="G94" s="26">
        <f>SUM(($F$1-F94)/$F$3)*100</f>
        <v>93.09631889030577</v>
      </c>
      <c r="H94" s="59">
        <v>15.916965059124623</v>
      </c>
      <c r="I94" s="26">
        <f>SUM((H94-$H$1)/$H$3)*100</f>
        <v>32.54389239783322</v>
      </c>
      <c r="J94" s="25">
        <v>17</v>
      </c>
      <c r="K94" s="27">
        <f>SUM(J94/C94)</f>
        <v>0.0008306053647334733</v>
      </c>
      <c r="L94" s="28">
        <f>SUM((K94-$K$1)/$K$3)*100</f>
        <v>1.5849787871730223</v>
      </c>
      <c r="M94" s="29">
        <v>6.933333333333334</v>
      </c>
      <c r="N94" s="26">
        <f>SUM((M94-$M$1)/$M$3)*100</f>
        <v>18.269230769230777</v>
      </c>
      <c r="O94" s="28">
        <f>SUM(E94+G94+I94+L94+N94)</f>
        <v>224.63200263437386</v>
      </c>
      <c r="R94" s="43"/>
      <c r="S94" s="49"/>
      <c r="T94" s="49"/>
    </row>
    <row r="95" spans="1:20" ht="16.5" customHeight="1">
      <c r="A95" s="25">
        <v>90</v>
      </c>
      <c r="B95" s="25" t="s">
        <v>96</v>
      </c>
      <c r="C95" s="57">
        <v>11220</v>
      </c>
      <c r="D95" s="57">
        <v>33863</v>
      </c>
      <c r="E95" s="26">
        <f>SUM(($D$1-D95)/$D$3)*100</f>
        <v>70.22048644001107</v>
      </c>
      <c r="F95" s="55">
        <v>54526.46</v>
      </c>
      <c r="G95" s="26">
        <f>SUM(($F$1-F95)/$F$3)*100</f>
        <v>92.86400906726308</v>
      </c>
      <c r="H95" s="59">
        <v>20.580557566821668</v>
      </c>
      <c r="I95" s="26">
        <f>SUM((H95-$H$1)/$H$3)*100</f>
        <v>48.548394908037366</v>
      </c>
      <c r="J95" s="25">
        <v>5</v>
      </c>
      <c r="K95" s="27">
        <f>SUM(J95/C95)</f>
        <v>0.000445632798573975</v>
      </c>
      <c r="L95" s="28">
        <f>SUM((K95-$K$1)/$K$3)*100</f>
        <v>0.8503659651114147</v>
      </c>
      <c r="M95" s="29">
        <v>6.25</v>
      </c>
      <c r="N95" s="26">
        <f>SUM((M95-$M$1)/$M$3)*100</f>
        <v>11.698717948717952</v>
      </c>
      <c r="O95" s="28">
        <f>SUM(E95+G95+I95+L95+N95)</f>
        <v>224.1819743291409</v>
      </c>
      <c r="R95" s="43"/>
      <c r="S95" s="49"/>
      <c r="T95" s="49"/>
    </row>
    <row r="96" spans="1:20" ht="16.5" customHeight="1">
      <c r="A96" s="25">
        <v>91</v>
      </c>
      <c r="B96" s="25" t="s">
        <v>87</v>
      </c>
      <c r="C96" s="57">
        <v>19203</v>
      </c>
      <c r="D96" s="57">
        <v>28765</v>
      </c>
      <c r="E96" s="26">
        <f>SUM(($D$1-D96)/$D$3)*100</f>
        <v>77.64969907171275</v>
      </c>
      <c r="F96" s="55">
        <v>58292.41</v>
      </c>
      <c r="G96" s="26">
        <f>SUM(($F$1-F96)/$F$3)*100</f>
        <v>92.2652606905708</v>
      </c>
      <c r="H96" s="59">
        <v>13.739294094055845</v>
      </c>
      <c r="I96" s="26">
        <f>SUM((H96-$H$1)/$H$3)*100</f>
        <v>25.070567837567836</v>
      </c>
      <c r="J96" s="25">
        <v>26</v>
      </c>
      <c r="K96" s="27">
        <f>SUM(J96/C96)</f>
        <v>0.0013539551111805448</v>
      </c>
      <c r="L96" s="28">
        <f>SUM((K96-$K$1)/$K$3)*100</f>
        <v>2.5836458818132786</v>
      </c>
      <c r="M96" s="29">
        <v>7.733333333333332</v>
      </c>
      <c r="N96" s="26">
        <f>SUM((M96-$M$1)/$M$3)*100</f>
        <v>25.961538461538446</v>
      </c>
      <c r="O96" s="28">
        <f>SUM(E96+G96+I96+L96+N96)</f>
        <v>223.53071194320313</v>
      </c>
      <c r="R96" s="43"/>
      <c r="S96" s="49"/>
      <c r="T96" s="49"/>
    </row>
    <row r="97" spans="1:20" ht="16.5" customHeight="1">
      <c r="A97" s="25">
        <v>92</v>
      </c>
      <c r="B97" s="25" t="s">
        <v>76</v>
      </c>
      <c r="C97" s="57">
        <v>5369</v>
      </c>
      <c r="D97" s="57">
        <v>29446</v>
      </c>
      <c r="E97" s="26">
        <f>SUM(($D$1-D97)/$D$3)*100</f>
        <v>76.65729149968669</v>
      </c>
      <c r="F97" s="55">
        <v>48468.32</v>
      </c>
      <c r="G97" s="26">
        <f>SUM(($F$1-F97)/$F$3)*100</f>
        <v>93.82719272365111</v>
      </c>
      <c r="H97" s="59">
        <v>16.732266956329752</v>
      </c>
      <c r="I97" s="26">
        <f>SUM((H97-$H$1)/$H$3)*100</f>
        <v>35.34184295609013</v>
      </c>
      <c r="J97" s="25">
        <v>7</v>
      </c>
      <c r="K97" s="27">
        <f>SUM(J97/C97)</f>
        <v>0.001303780964797914</v>
      </c>
      <c r="L97" s="28">
        <f>SUM((K97-$K$1)/$K$3)*100</f>
        <v>2.4879025107040613</v>
      </c>
      <c r="M97" s="29">
        <v>6.608333333333333</v>
      </c>
      <c r="N97" s="26">
        <f>SUM((M97-$M$1)/$M$3)*100</f>
        <v>15.144230769230774</v>
      </c>
      <c r="O97" s="28">
        <f>SUM(E97+G97+I97+L97+N97)</f>
        <v>223.45846045936278</v>
      </c>
      <c r="R97" s="43"/>
      <c r="S97" s="49"/>
      <c r="T97" s="49"/>
    </row>
    <row r="98" spans="1:20" ht="16.5" customHeight="1">
      <c r="A98" s="25">
        <v>93</v>
      </c>
      <c r="B98" s="25" t="s">
        <v>60</v>
      </c>
      <c r="C98" s="57">
        <v>5582</v>
      </c>
      <c r="D98" s="57">
        <v>31403</v>
      </c>
      <c r="E98" s="26">
        <f>SUM(($D$1-D98)/$D$3)*100</f>
        <v>73.80539484997304</v>
      </c>
      <c r="F98" s="55">
        <v>60795.47</v>
      </c>
      <c r="G98" s="26">
        <f>SUM(($F$1-F98)/$F$3)*100</f>
        <v>91.8672991903482</v>
      </c>
      <c r="H98" s="59">
        <v>18.76109053259352</v>
      </c>
      <c r="I98" s="26">
        <f>SUM((H98-$H$1)/$H$3)*100</f>
        <v>42.30435350251632</v>
      </c>
      <c r="J98" s="25">
        <v>8</v>
      </c>
      <c r="K98" s="27">
        <f>SUM(J98/C98)</f>
        <v>0.0014331780723754925</v>
      </c>
      <c r="L98" s="28">
        <f>SUM((K98-$K$1)/$K$3)*100</f>
        <v>2.734820817929079</v>
      </c>
      <c r="M98" s="29">
        <v>6.324999999999999</v>
      </c>
      <c r="N98" s="26">
        <f>SUM((M98-$M$1)/$M$3)*100</f>
        <v>12.41987179487179</v>
      </c>
      <c r="O98" s="28">
        <f>SUM(E98+G98+I98+L98+N98)</f>
        <v>223.13174015563845</v>
      </c>
      <c r="R98" s="43"/>
      <c r="S98" s="49"/>
      <c r="T98" s="49"/>
    </row>
    <row r="99" spans="1:20" ht="16.5" customHeight="1">
      <c r="A99" s="25">
        <v>94</v>
      </c>
      <c r="B99" s="25" t="s">
        <v>83</v>
      </c>
      <c r="C99" s="57">
        <v>7469</v>
      </c>
      <c r="D99" s="57">
        <v>29306</v>
      </c>
      <c r="E99" s="26">
        <f>SUM(($D$1-D99)/$D$3)*100</f>
        <v>76.8613106774894</v>
      </c>
      <c r="F99" s="55">
        <v>52398.29</v>
      </c>
      <c r="G99" s="26">
        <f>SUM(($F$1-F99)/$F$3)*100</f>
        <v>93.2023668077602</v>
      </c>
      <c r="H99" s="59">
        <v>18.644381070032637</v>
      </c>
      <c r="I99" s="26">
        <f>SUM((H99-$H$1)/$H$3)*100</f>
        <v>41.90383032570845</v>
      </c>
      <c r="J99" s="25">
        <v>2</v>
      </c>
      <c r="K99" s="27">
        <f>SUM(J99/C99)</f>
        <v>0.0002677734636497523</v>
      </c>
      <c r="L99" s="28">
        <f>SUM((K99-$K$1)/$K$3)*100</f>
        <v>0.5109710070183464</v>
      </c>
      <c r="M99" s="29">
        <v>6.025000000000001</v>
      </c>
      <c r="N99" s="26">
        <f>SUM((M99-$M$1)/$M$3)*100</f>
        <v>9.535256410256425</v>
      </c>
      <c r="O99" s="28">
        <f>SUM(E99+G99+I99+L99+N99)</f>
        <v>222.01373522823283</v>
      </c>
      <c r="R99" s="43"/>
      <c r="S99" s="49"/>
      <c r="T99" s="49"/>
    </row>
    <row r="100" spans="1:20" ht="16.5" customHeight="1">
      <c r="A100" s="25">
        <v>95</v>
      </c>
      <c r="B100" s="25" t="s">
        <v>154</v>
      </c>
      <c r="C100" s="57">
        <v>14823</v>
      </c>
      <c r="D100" s="57">
        <v>29892</v>
      </c>
      <c r="E100" s="26">
        <f>SUM(($D$1-D100)/$D$3)*100</f>
        <v>76.0073446904009</v>
      </c>
      <c r="F100" s="55">
        <v>47193.23</v>
      </c>
      <c r="G100" s="26">
        <f>SUM(($F$1-F100)/$F$3)*100</f>
        <v>94.02991927807602</v>
      </c>
      <c r="H100" s="59">
        <v>18.92138230296689</v>
      </c>
      <c r="I100" s="26">
        <f>SUM((H100-$H$1)/$H$3)*100</f>
        <v>42.85444231003362</v>
      </c>
      <c r="J100" s="25">
        <v>14</v>
      </c>
      <c r="K100" s="27">
        <f>SUM(J100/C100)</f>
        <v>0.0009444781758078661</v>
      </c>
      <c r="L100" s="28">
        <f>SUM((K100-$K$1)/$K$3)*100</f>
        <v>1.8022733022964452</v>
      </c>
      <c r="M100" s="29">
        <v>5.725000000000001</v>
      </c>
      <c r="N100" s="26">
        <f>SUM((M100-$M$1)/$M$3)*100</f>
        <v>6.650641025641041</v>
      </c>
      <c r="O100" s="28">
        <f>SUM(E100+G100+I100+L100+N100)</f>
        <v>221.34462060644802</v>
      </c>
      <c r="R100" s="43"/>
      <c r="S100" s="49"/>
      <c r="T100" s="49"/>
    </row>
    <row r="101" spans="1:20" ht="16.5" customHeight="1">
      <c r="A101" s="25">
        <v>96</v>
      </c>
      <c r="B101" s="25" t="s">
        <v>100</v>
      </c>
      <c r="C101" s="57">
        <v>7954</v>
      </c>
      <c r="D101" s="57">
        <v>30519</v>
      </c>
      <c r="E101" s="26">
        <f>SUM(($D$1-D101)/$D$3)*100</f>
        <v>75.09363022981303</v>
      </c>
      <c r="F101" s="55">
        <v>56412.9</v>
      </c>
      <c r="G101" s="26">
        <f>SUM(($F$1-F101)/$F$3)*100</f>
        <v>92.56408397857965</v>
      </c>
      <c r="H101" s="59">
        <v>19.382322273648317</v>
      </c>
      <c r="I101" s="26">
        <f>SUM((H101-$H$1)/$H$3)*100</f>
        <v>44.436294692215114</v>
      </c>
      <c r="J101" s="25">
        <v>6</v>
      </c>
      <c r="K101" s="27">
        <f>SUM(J101/C101)</f>
        <v>0.0007543374402816193</v>
      </c>
      <c r="L101" s="28">
        <f>SUM((K101-$K$1)/$K$3)*100</f>
        <v>1.4394427148931468</v>
      </c>
      <c r="M101" s="29">
        <v>5.841666666666668</v>
      </c>
      <c r="N101" s="26">
        <f>SUM((M101-$M$1)/$M$3)*100</f>
        <v>7.7724358974359085</v>
      </c>
      <c r="O101" s="28">
        <f>SUM(E101+G101+I101+L101+N101)</f>
        <v>221.30588751293686</v>
      </c>
      <c r="R101" s="43"/>
      <c r="S101" s="49"/>
      <c r="T101" s="49"/>
    </row>
    <row r="102" spans="1:20" ht="16.5" customHeight="1">
      <c r="A102" s="25">
        <v>97</v>
      </c>
      <c r="B102" s="25" t="s">
        <v>120</v>
      </c>
      <c r="C102" s="57">
        <v>6763</v>
      </c>
      <c r="D102" s="57">
        <v>30429</v>
      </c>
      <c r="E102" s="26">
        <f>SUM(($D$1-D102)/$D$3)*100</f>
        <v>75.22478541554335</v>
      </c>
      <c r="F102" s="55">
        <v>55239.16</v>
      </c>
      <c r="G102" s="26">
        <f>SUM(($F$1-F102)/$F$3)*100</f>
        <v>92.75069689687616</v>
      </c>
      <c r="H102" s="59">
        <v>16.57896015625669</v>
      </c>
      <c r="I102" s="26">
        <f>SUM((H102-$H$1)/$H$3)*100</f>
        <v>34.815725148294725</v>
      </c>
      <c r="J102" s="25">
        <v>5</v>
      </c>
      <c r="K102" s="27">
        <f>SUM(J102/C102)</f>
        <v>0.0007393168712110011</v>
      </c>
      <c r="L102" s="28">
        <f>SUM((K102-$K$1)/$K$3)*100</f>
        <v>1.4107801461703495</v>
      </c>
      <c r="M102" s="29">
        <v>6.783333333333332</v>
      </c>
      <c r="N102" s="26">
        <f>SUM((M102-$M$1)/$M$3)*100</f>
        <v>16.82692307692307</v>
      </c>
      <c r="O102" s="28">
        <f>SUM(E102+G102+I102+L102+N102)</f>
        <v>221.02891068380762</v>
      </c>
      <c r="R102" s="43"/>
      <c r="S102" s="49"/>
      <c r="T102" s="49"/>
    </row>
    <row r="103" spans="1:20" ht="16.5" customHeight="1">
      <c r="A103" s="25">
        <v>98</v>
      </c>
      <c r="B103" s="30" t="s">
        <v>127</v>
      </c>
      <c r="C103" s="57">
        <v>5272</v>
      </c>
      <c r="D103" s="57">
        <v>25815</v>
      </c>
      <c r="E103" s="26">
        <f>SUM(($D$1-D103)/$D$3)*100</f>
        <v>81.9486746039842</v>
      </c>
      <c r="F103" s="55">
        <v>50449.34</v>
      </c>
      <c r="G103" s="26">
        <f>SUM(($F$1-F103)/$F$3)*100</f>
        <v>93.51223036111446</v>
      </c>
      <c r="H103" s="59">
        <v>14.705234653178568</v>
      </c>
      <c r="I103" s="26">
        <f>SUM((H103-$H$1)/$H$3)*100</f>
        <v>28.385479695255363</v>
      </c>
      <c r="J103" s="25">
        <v>5</v>
      </c>
      <c r="K103" s="27">
        <f>SUM(J103/C103)</f>
        <v>0.0009484066767830046</v>
      </c>
      <c r="L103" s="28">
        <f>SUM((K103-$K$1)/$K$3)*100</f>
        <v>1.809769751242427</v>
      </c>
      <c r="M103" s="29">
        <v>6.625</v>
      </c>
      <c r="N103" s="26">
        <f>SUM((M103-$M$1)/$M$3)*100</f>
        <v>15.304487179487184</v>
      </c>
      <c r="O103" s="28">
        <f>SUM(E103+G103+I103+L103+N103)</f>
        <v>220.96064159108363</v>
      </c>
      <c r="R103" s="43"/>
      <c r="S103" s="49"/>
      <c r="T103" s="49"/>
    </row>
    <row r="104" spans="1:20" ht="16.5" customHeight="1">
      <c r="A104" s="25">
        <v>99</v>
      </c>
      <c r="B104" s="25" t="s">
        <v>85</v>
      </c>
      <c r="C104" s="57">
        <v>5210</v>
      </c>
      <c r="D104" s="57">
        <v>30805</v>
      </c>
      <c r="E104" s="26">
        <f>SUM(($D$1-D104)/$D$3)*100</f>
        <v>74.67684819515893</v>
      </c>
      <c r="F104" s="55">
        <v>58717.95</v>
      </c>
      <c r="G104" s="26">
        <f>SUM(($F$1-F104)/$F$3)*100</f>
        <v>92.19760408753105</v>
      </c>
      <c r="H104" s="59">
        <v>17.778126426977416</v>
      </c>
      <c r="I104" s="26">
        <f>SUM((H104-$H$1)/$H$3)*100</f>
        <v>38.93102029001784</v>
      </c>
      <c r="J104" s="25">
        <v>7</v>
      </c>
      <c r="K104" s="27">
        <f>SUM(J104/C104)</f>
        <v>0.001343570057581574</v>
      </c>
      <c r="L104" s="28">
        <f>SUM((K104-$K$1)/$K$3)*100</f>
        <v>2.5638289021055862</v>
      </c>
      <c r="M104" s="29">
        <v>6.291666666666667</v>
      </c>
      <c r="N104" s="26">
        <f>SUM((M104-$M$1)/$M$3)*100</f>
        <v>12.09935897435898</v>
      </c>
      <c r="O104" s="28">
        <f>SUM(E104+G104+I104+L104+N104)</f>
        <v>220.46866044917238</v>
      </c>
      <c r="R104" s="43"/>
      <c r="S104" s="49"/>
      <c r="T104" s="49"/>
    </row>
    <row r="105" spans="1:20" ht="16.5" customHeight="1">
      <c r="A105" s="25">
        <v>100</v>
      </c>
      <c r="B105" s="25" t="s">
        <v>144</v>
      </c>
      <c r="C105" s="57">
        <v>40305</v>
      </c>
      <c r="D105" s="57">
        <v>29893</v>
      </c>
      <c r="E105" s="26">
        <f>SUM(($D$1-D105)/$D$3)*100</f>
        <v>76.00588741055945</v>
      </c>
      <c r="F105" s="55">
        <v>63128.46</v>
      </c>
      <c r="G105" s="26">
        <f>SUM(($F$1-F105)/$F$3)*100</f>
        <v>91.49637711880204</v>
      </c>
      <c r="H105" s="59">
        <v>13.730471123569757</v>
      </c>
      <c r="I105" s="26">
        <f>SUM((H105-$H$1)/$H$3)*100</f>
        <v>25.0402891944276</v>
      </c>
      <c r="J105" s="25">
        <v>87</v>
      </c>
      <c r="K105" s="27">
        <f>SUM(J105/C105)</f>
        <v>0.0021585411239300337</v>
      </c>
      <c r="L105" s="28">
        <f>SUM((K105-$K$1)/$K$3)*100</f>
        <v>4.118973989251242</v>
      </c>
      <c r="M105" s="29">
        <v>7.499999999999999</v>
      </c>
      <c r="N105" s="26">
        <f>SUM((M105-$M$1)/$M$3)*100</f>
        <v>23.717948717948715</v>
      </c>
      <c r="O105" s="28">
        <f>SUM(E105+G105+I105+L105+N105)</f>
        <v>220.37947643098903</v>
      </c>
      <c r="R105" s="43"/>
      <c r="S105" s="49"/>
      <c r="T105" s="49"/>
    </row>
    <row r="106" spans="1:20" ht="16.5" customHeight="1">
      <c r="A106" s="25">
        <v>101</v>
      </c>
      <c r="B106" s="25" t="s">
        <v>160</v>
      </c>
      <c r="C106" s="57">
        <v>18897</v>
      </c>
      <c r="D106" s="57">
        <v>26807</v>
      </c>
      <c r="E106" s="26">
        <f>SUM(($D$1-D106)/$D$3)*100</f>
        <v>80.50305300126783</v>
      </c>
      <c r="F106" s="55">
        <v>87291.47</v>
      </c>
      <c r="G106" s="26">
        <f>SUM(($F$1-F106)/$F$3)*100</f>
        <v>87.65470024749496</v>
      </c>
      <c r="H106" s="59">
        <v>12.161202395468562</v>
      </c>
      <c r="I106" s="26">
        <f>SUM((H106-$H$1)/$H$3)*100</f>
        <v>19.65487757095735</v>
      </c>
      <c r="J106" s="25">
        <v>39</v>
      </c>
      <c r="K106" s="27">
        <f>SUM(J106/C106)</f>
        <v>0.0020638196539133195</v>
      </c>
      <c r="L106" s="28">
        <f>SUM((K106-$K$1)/$K$3)*100</f>
        <v>3.9382244696348936</v>
      </c>
      <c r="M106" s="29">
        <v>7.991666666666667</v>
      </c>
      <c r="N106" s="26">
        <f>SUM((M106-$M$1)/$M$3)*100</f>
        <v>28.445512820512832</v>
      </c>
      <c r="O106" s="28">
        <f>SUM(E106+G106+I106+L106+N106)</f>
        <v>220.19636810986788</v>
      </c>
      <c r="R106" s="43"/>
      <c r="S106" s="49"/>
      <c r="T106" s="49"/>
    </row>
    <row r="107" spans="1:20" ht="16.5" customHeight="1">
      <c r="A107" s="25">
        <v>102</v>
      </c>
      <c r="B107" s="25" t="s">
        <v>109</v>
      </c>
      <c r="C107" s="57">
        <v>8686</v>
      </c>
      <c r="D107" s="57">
        <v>30096</v>
      </c>
      <c r="E107" s="26">
        <f>SUM(($D$1-D107)/$D$3)*100</f>
        <v>75.71005960274552</v>
      </c>
      <c r="F107" s="55">
        <v>65782.38</v>
      </c>
      <c r="G107" s="26">
        <f>SUM(($F$1-F107)/$F$3)*100</f>
        <v>91.07443038773255</v>
      </c>
      <c r="H107" s="59">
        <v>14.863877587942273</v>
      </c>
      <c r="I107" s="26">
        <f>SUM((H107-$H$1)/$H$3)*100</f>
        <v>28.929910033768298</v>
      </c>
      <c r="J107" s="25">
        <v>13</v>
      </c>
      <c r="K107" s="27">
        <f>SUM(J107/C107)</f>
        <v>0.0014966612940363804</v>
      </c>
      <c r="L107" s="28">
        <f>SUM((K107-$K$1)/$K$3)*100</f>
        <v>2.855960848978839</v>
      </c>
      <c r="M107" s="29">
        <v>7.250000000000001</v>
      </c>
      <c r="N107" s="26">
        <f>SUM((M107-$M$1)/$M$3)*100</f>
        <v>21.314102564102576</v>
      </c>
      <c r="O107" s="28">
        <f>SUM(E107+G107+I107+L107+N107)</f>
        <v>219.88446343732775</v>
      </c>
      <c r="R107" s="43"/>
      <c r="S107" s="49"/>
      <c r="T107" s="49"/>
    </row>
    <row r="108" spans="1:20" ht="16.5" customHeight="1">
      <c r="A108" s="25">
        <v>103</v>
      </c>
      <c r="B108" s="25" t="s">
        <v>121</v>
      </c>
      <c r="C108" s="57">
        <v>28505</v>
      </c>
      <c r="D108" s="57">
        <v>29630</v>
      </c>
      <c r="E108" s="26">
        <f>SUM(($D$1-D108)/$D$3)*100</f>
        <v>76.38915200886026</v>
      </c>
      <c r="F108" s="55">
        <v>55738.6</v>
      </c>
      <c r="G108" s="26">
        <f>SUM(($F$1-F108)/$F$3)*100</f>
        <v>92.67129093310736</v>
      </c>
      <c r="H108" s="59">
        <v>15.37933280303237</v>
      </c>
      <c r="I108" s="26">
        <f>SUM((H108-$H$1)/$H$3)*100</f>
        <v>30.6988476650454</v>
      </c>
      <c r="J108" s="25">
        <v>59</v>
      </c>
      <c r="K108" s="27">
        <f>SUM(J108/C108)</f>
        <v>0.002069812313629188</v>
      </c>
      <c r="L108" s="28">
        <f>SUM((K108-$K$1)/$K$3)*100</f>
        <v>3.949659790103171</v>
      </c>
      <c r="M108" s="29">
        <v>6.708333333333333</v>
      </c>
      <c r="N108" s="26">
        <f>SUM((M108-$M$1)/$M$3)*100</f>
        <v>16.105769230769234</v>
      </c>
      <c r="O108" s="28">
        <f>SUM(E108+G108+I108+L108+N108)</f>
        <v>219.8147196278854</v>
      </c>
      <c r="R108" s="43"/>
      <c r="S108" s="49"/>
      <c r="T108" s="49"/>
    </row>
    <row r="109" spans="1:20" ht="16.5" customHeight="1">
      <c r="A109" s="25">
        <v>104</v>
      </c>
      <c r="B109" s="25" t="s">
        <v>61</v>
      </c>
      <c r="C109" s="57">
        <v>18534</v>
      </c>
      <c r="D109" s="57">
        <v>28927</v>
      </c>
      <c r="E109" s="26">
        <f>SUM(($D$1-D109)/$D$3)*100</f>
        <v>77.41361973739818</v>
      </c>
      <c r="F109" s="55">
        <v>59030.42</v>
      </c>
      <c r="G109" s="26">
        <f>SUM(($F$1-F109)/$F$3)*100</f>
        <v>92.1479244833767</v>
      </c>
      <c r="H109" s="59">
        <v>15.819018397499464</v>
      </c>
      <c r="I109" s="26">
        <f>SUM((H109-$H$1)/$H$3)*100</f>
        <v>32.20775934391422</v>
      </c>
      <c r="J109" s="25">
        <v>27</v>
      </c>
      <c r="K109" s="27">
        <f>SUM(J109/C109)</f>
        <v>0.0014567821301392037</v>
      </c>
      <c r="L109" s="28">
        <f>SUM((K109-$K$1)/$K$3)*100</f>
        <v>2.7798625819666776</v>
      </c>
      <c r="M109" s="29">
        <v>6.566666666666667</v>
      </c>
      <c r="N109" s="26">
        <f>SUM((M109-$M$1)/$M$3)*100</f>
        <v>14.743589743589752</v>
      </c>
      <c r="O109" s="28">
        <f>SUM(E109+G109+I109+L109+N109)</f>
        <v>219.29275589024553</v>
      </c>
      <c r="R109" s="43"/>
      <c r="S109" s="49"/>
      <c r="T109" s="49"/>
    </row>
    <row r="110" spans="1:20" ht="16.5" customHeight="1">
      <c r="A110" s="25">
        <v>105</v>
      </c>
      <c r="B110" s="25" t="s">
        <v>114</v>
      </c>
      <c r="C110" s="57">
        <v>7394</v>
      </c>
      <c r="D110" s="57">
        <v>33056</v>
      </c>
      <c r="E110" s="26">
        <f>SUM(($D$1-D110)/$D$3)*100</f>
        <v>71.39651127205957</v>
      </c>
      <c r="F110" s="55">
        <v>79883.16</v>
      </c>
      <c r="G110" s="26">
        <f>SUM(($F$1-F110)/$F$3)*100</f>
        <v>88.83254742723261</v>
      </c>
      <c r="H110" s="59">
        <v>17.35371191954376</v>
      </c>
      <c r="I110" s="26">
        <f>SUM((H110-$H$1)/$H$3)*100</f>
        <v>37.474515880943024</v>
      </c>
      <c r="J110" s="25">
        <v>8</v>
      </c>
      <c r="K110" s="27">
        <f>SUM(J110/C110)</f>
        <v>0.0010819583446037328</v>
      </c>
      <c r="L110" s="28">
        <f>SUM((K110-$K$1)/$K$3)*100</f>
        <v>2.0646158785069137</v>
      </c>
      <c r="M110" s="29">
        <v>7.05</v>
      </c>
      <c r="N110" s="26">
        <f>SUM((M110-$M$1)/$M$3)*100</f>
        <v>19.391025641025646</v>
      </c>
      <c r="O110" s="28">
        <f>SUM(E110+G110+I110+L110+N110)</f>
        <v>219.15921609976775</v>
      </c>
      <c r="R110" s="43"/>
      <c r="S110" s="49"/>
      <c r="T110" s="49"/>
    </row>
    <row r="111" spans="1:20" ht="16.5" customHeight="1">
      <c r="A111" s="25">
        <v>106</v>
      </c>
      <c r="B111" s="25" t="s">
        <v>116</v>
      </c>
      <c r="C111" s="57">
        <v>19435</v>
      </c>
      <c r="D111" s="57">
        <v>34161</v>
      </c>
      <c r="E111" s="26">
        <f>SUM(($D$1-D111)/$D$3)*100</f>
        <v>69.78621704725958</v>
      </c>
      <c r="F111" s="55">
        <v>76316.67</v>
      </c>
      <c r="G111" s="26">
        <f>SUM(($F$1-F111)/$F$3)*100</f>
        <v>89.3995836592562</v>
      </c>
      <c r="H111" s="59">
        <v>17.532170695384867</v>
      </c>
      <c r="I111" s="26">
        <f>SUM((H111-$H$1)/$H$3)*100</f>
        <v>38.08695016228366</v>
      </c>
      <c r="J111" s="25">
        <v>18</v>
      </c>
      <c r="K111" s="27">
        <f>SUM(J111/C111)</f>
        <v>0.000926164136866478</v>
      </c>
      <c r="L111" s="28">
        <f>SUM((K111-$K$1)/$K$3)*100</f>
        <v>1.7673260644600088</v>
      </c>
      <c r="M111" s="29">
        <v>7.116666666666667</v>
      </c>
      <c r="N111" s="26">
        <f>SUM((M111-$M$1)/$M$3)*100</f>
        <v>20.03205128205129</v>
      </c>
      <c r="O111" s="28">
        <f>SUM(E111+G111+I111+L111+N111)</f>
        <v>219.07212821531076</v>
      </c>
      <c r="R111" s="43"/>
      <c r="S111" s="49"/>
      <c r="T111" s="49"/>
    </row>
    <row r="112" spans="1:20" ht="16.5" customHeight="1">
      <c r="A112" s="25">
        <v>107</v>
      </c>
      <c r="B112" s="25" t="s">
        <v>86</v>
      </c>
      <c r="C112" s="57">
        <v>8941</v>
      </c>
      <c r="D112" s="57">
        <v>28112</v>
      </c>
      <c r="E112" s="26">
        <f>SUM(($D$1-D112)/$D$3)*100</f>
        <v>78.60130280817825</v>
      </c>
      <c r="F112" s="55">
        <v>50373.73</v>
      </c>
      <c r="G112" s="26">
        <f>SUM(($F$1-F112)/$F$3)*100</f>
        <v>93.52425159473722</v>
      </c>
      <c r="H112" s="59">
        <v>15.179513590452176</v>
      </c>
      <c r="I112" s="26">
        <f>SUM((H112-$H$1)/$H$3)*100</f>
        <v>30.013108702207504</v>
      </c>
      <c r="J112" s="25">
        <v>8</v>
      </c>
      <c r="K112" s="27">
        <f>SUM(J112/C112)</f>
        <v>0.0008947545017335869</v>
      </c>
      <c r="L112" s="28">
        <f>SUM((K112-$K$1)/$K$3)*100</f>
        <v>1.7073895320076187</v>
      </c>
      <c r="M112" s="29">
        <v>6.591666666666666</v>
      </c>
      <c r="N112" s="26">
        <f>SUM((M112-$M$1)/$M$3)*100</f>
        <v>14.983974358974356</v>
      </c>
      <c r="O112" s="28">
        <f>SUM(E112+G112+I112+L112+N112)</f>
        <v>218.83002699610498</v>
      </c>
      <c r="R112" s="43"/>
      <c r="S112" s="49"/>
      <c r="T112" s="49"/>
    </row>
    <row r="113" spans="1:20" ht="16.5" customHeight="1">
      <c r="A113" s="25">
        <v>108</v>
      </c>
      <c r="B113" s="25" t="s">
        <v>72</v>
      </c>
      <c r="C113" s="57">
        <v>29142</v>
      </c>
      <c r="D113" s="57">
        <v>33903</v>
      </c>
      <c r="E113" s="26">
        <f>SUM(($D$1-D113)/$D$3)*100</f>
        <v>70.16219524635315</v>
      </c>
      <c r="F113" s="55">
        <v>57774.57</v>
      </c>
      <c r="G113" s="26">
        <f>SUM(($F$1-F113)/$F$3)*100</f>
        <v>92.34759207027217</v>
      </c>
      <c r="H113" s="59">
        <v>17.939027326925746</v>
      </c>
      <c r="I113" s="26">
        <f>SUM((H113-$H$1)/$H$3)*100</f>
        <v>39.48319950654823</v>
      </c>
      <c r="J113" s="25">
        <v>16</v>
      </c>
      <c r="K113" s="27">
        <f>SUM(J113/C113)</f>
        <v>0.0005490357559536065</v>
      </c>
      <c r="L113" s="28">
        <f>SUM((K113-$K$1)/$K$3)*100</f>
        <v>1.0476816831844156</v>
      </c>
      <c r="M113" s="29">
        <v>6.633333333333333</v>
      </c>
      <c r="N113" s="26">
        <f>SUM((M113-$M$1)/$M$3)*100</f>
        <v>15.384615384615383</v>
      </c>
      <c r="O113" s="28">
        <f>SUM(E113+G113+I113+L113+N113)</f>
        <v>218.42528389097333</v>
      </c>
      <c r="R113" s="43"/>
      <c r="S113" s="49"/>
      <c r="T113" s="49"/>
    </row>
    <row r="114" spans="1:20" ht="16.5" customHeight="1">
      <c r="A114" s="25">
        <v>109</v>
      </c>
      <c r="B114" s="25" t="s">
        <v>173</v>
      </c>
      <c r="C114" s="57">
        <v>8220</v>
      </c>
      <c r="D114" s="57">
        <v>25331</v>
      </c>
      <c r="E114" s="26">
        <f>SUM(($D$1-D114)/$D$3)*100</f>
        <v>82.65399804724501</v>
      </c>
      <c r="F114" s="55">
        <v>38700.43</v>
      </c>
      <c r="G114" s="26">
        <f>SUM(($F$1-F114)/$F$3)*100</f>
        <v>95.38018951893743</v>
      </c>
      <c r="H114" s="59">
        <v>13.306832728944517</v>
      </c>
      <c r="I114" s="26">
        <f>SUM((H114-$H$1)/$H$3)*100</f>
        <v>23.58644824691595</v>
      </c>
      <c r="J114" s="25">
        <v>6</v>
      </c>
      <c r="K114" s="27">
        <f>SUM(J114/C114)</f>
        <v>0.00072992700729927</v>
      </c>
      <c r="L114" s="28">
        <f>SUM((K114-$K$1)/$K$3)*100</f>
        <v>1.392862208547456</v>
      </c>
      <c r="M114" s="29">
        <v>6.616666666666667</v>
      </c>
      <c r="N114" s="26">
        <f>SUM((M114-$M$1)/$M$3)*100</f>
        <v>15.224358974358982</v>
      </c>
      <c r="O114" s="28">
        <f>SUM(E114+G114+I114+L114+N114)</f>
        <v>218.2378569960048</v>
      </c>
      <c r="R114" s="43"/>
      <c r="S114" s="49"/>
      <c r="T114" s="49"/>
    </row>
    <row r="115" spans="1:20" ht="16.5" customHeight="1">
      <c r="A115" s="25">
        <v>110</v>
      </c>
      <c r="B115" s="25" t="s">
        <v>75</v>
      </c>
      <c r="C115" s="57">
        <v>1532</v>
      </c>
      <c r="D115" s="57">
        <v>29789</v>
      </c>
      <c r="E115" s="26">
        <f>SUM(($D$1-D115)/$D$3)*100</f>
        <v>76.15744451407004</v>
      </c>
      <c r="F115" s="55">
        <v>51783.66</v>
      </c>
      <c r="G115" s="26">
        <f>SUM(($F$1-F115)/$F$3)*100</f>
        <v>93.30008682920669</v>
      </c>
      <c r="H115" s="59">
        <v>20.481311118100585</v>
      </c>
      <c r="I115" s="26">
        <f>SUM((H115-$H$1)/$H$3)*100</f>
        <v>48.20780124873634</v>
      </c>
      <c r="J115" s="25">
        <v>0</v>
      </c>
      <c r="K115" s="27">
        <f>SUM(J115/C115)</f>
        <v>0</v>
      </c>
      <c r="L115" s="28">
        <f>SUM((K115-$K$1)/$K$3)*100</f>
        <v>0</v>
      </c>
      <c r="M115" s="29">
        <v>5.033333333333333</v>
      </c>
      <c r="N115" s="26">
        <f>SUM((M115-$M$1)/$M$3)*100</f>
        <v>0</v>
      </c>
      <c r="O115" s="28">
        <f>SUM(E115+G115+I115+L115+N115)</f>
        <v>217.66533259201307</v>
      </c>
      <c r="R115" s="43"/>
      <c r="S115" s="49"/>
      <c r="T115" s="49"/>
    </row>
    <row r="116" spans="1:20" ht="16.5" customHeight="1">
      <c r="A116" s="25">
        <v>111</v>
      </c>
      <c r="B116" s="25" t="s">
        <v>102</v>
      </c>
      <c r="C116" s="57">
        <v>5596</v>
      </c>
      <c r="D116" s="57">
        <v>32137</v>
      </c>
      <c r="E116" s="26">
        <f>SUM(($D$1-D116)/$D$3)*100</f>
        <v>72.73575144635024</v>
      </c>
      <c r="F116" s="55">
        <v>55553.06</v>
      </c>
      <c r="G116" s="26">
        <f>SUM(($F$1-F116)/$F$3)*100</f>
        <v>92.70078993702708</v>
      </c>
      <c r="H116" s="59">
        <v>15.97579920518781</v>
      </c>
      <c r="I116" s="26">
        <f>SUM((H116-$H$1)/$H$3)*100</f>
        <v>32.7457992404229</v>
      </c>
      <c r="J116" s="25">
        <v>5</v>
      </c>
      <c r="K116" s="27">
        <f>SUM(J116/C116)</f>
        <v>0.0008934953538241601</v>
      </c>
      <c r="L116" s="28">
        <f>SUM((K116-$K$1)/$K$3)*100</f>
        <v>1.704986799240542</v>
      </c>
      <c r="M116" s="29">
        <v>6.825</v>
      </c>
      <c r="N116" s="26">
        <f>SUM((M116-$M$1)/$M$3)*100</f>
        <v>17.22756410256411</v>
      </c>
      <c r="O116" s="28">
        <f>SUM(E116+G116+I116+L116+N116)</f>
        <v>217.11489152560486</v>
      </c>
      <c r="R116" s="43"/>
      <c r="S116" s="49"/>
      <c r="T116" s="49"/>
    </row>
    <row r="117" spans="1:20" ht="16.5" customHeight="1">
      <c r="A117" s="25">
        <v>112</v>
      </c>
      <c r="B117" s="25" t="s">
        <v>113</v>
      </c>
      <c r="C117" s="57">
        <v>6359</v>
      </c>
      <c r="D117" s="57">
        <v>35605</v>
      </c>
      <c r="E117" s="26">
        <f>SUM(($D$1-D117)/$D$3)*100</f>
        <v>67.68190495620874</v>
      </c>
      <c r="F117" s="55">
        <v>58968.91</v>
      </c>
      <c r="G117" s="26">
        <f>SUM(($F$1-F117)/$F$3)*100</f>
        <v>92.15770395805117</v>
      </c>
      <c r="H117" s="59">
        <v>19.131021672657344</v>
      </c>
      <c r="I117" s="26">
        <f>SUM((H117-$H$1)/$H$3)*100</f>
        <v>43.57388205801995</v>
      </c>
      <c r="J117" s="25">
        <v>10</v>
      </c>
      <c r="K117" s="27">
        <f>SUM(J117/C117)</f>
        <v>0.0015725743041358703</v>
      </c>
      <c r="L117" s="28">
        <f>SUM((K117-$K$1)/$K$3)*100</f>
        <v>3.000819666158224</v>
      </c>
      <c r="M117" s="29">
        <v>6.108333333333334</v>
      </c>
      <c r="N117" s="26">
        <f>SUM((M117-$M$1)/$M$3)*100</f>
        <v>10.336538461538474</v>
      </c>
      <c r="O117" s="28">
        <f>SUM(E117+G117+I117+L117+N117)</f>
        <v>216.7508490999766</v>
      </c>
      <c r="R117" s="43"/>
      <c r="S117" s="49"/>
      <c r="T117" s="49"/>
    </row>
    <row r="118" spans="1:20" ht="16.5" customHeight="1">
      <c r="A118" s="25">
        <v>113</v>
      </c>
      <c r="B118" s="25" t="s">
        <v>138</v>
      </c>
      <c r="C118" s="57">
        <v>18827</v>
      </c>
      <c r="D118" s="57">
        <v>29701</v>
      </c>
      <c r="E118" s="26">
        <f>SUM(($D$1-D118)/$D$3)*100</f>
        <v>76.28568514011745</v>
      </c>
      <c r="F118" s="55">
        <v>60682.55</v>
      </c>
      <c r="G118" s="26">
        <f>SUM(($F$1-F118)/$F$3)*100</f>
        <v>91.88525234073418</v>
      </c>
      <c r="H118" s="59">
        <v>15.930003398580423</v>
      </c>
      <c r="I118" s="26">
        <f>SUM((H118-$H$1)/$H$3)*100</f>
        <v>32.58863733131633</v>
      </c>
      <c r="J118" s="25">
        <v>24</v>
      </c>
      <c r="K118" s="27">
        <f>SUM(J118/C118)</f>
        <v>0.0012747649652095395</v>
      </c>
      <c r="L118" s="28">
        <f>SUM((K118-$K$1)/$K$3)*100</f>
        <v>2.432533564404332</v>
      </c>
      <c r="M118" s="29">
        <v>6.425</v>
      </c>
      <c r="N118" s="26">
        <f>SUM((M118-$M$1)/$M$3)*100</f>
        <v>13.381410256410259</v>
      </c>
      <c r="O118" s="28">
        <f>SUM(E118+G118+I118+L118+N118)</f>
        <v>216.57351863298257</v>
      </c>
      <c r="R118" s="43"/>
      <c r="S118" s="49"/>
      <c r="T118" s="49"/>
    </row>
    <row r="119" spans="1:20" ht="16.5" customHeight="1">
      <c r="A119" s="25">
        <v>114</v>
      </c>
      <c r="B119" s="25" t="s">
        <v>131</v>
      </c>
      <c r="C119" s="57">
        <v>13772</v>
      </c>
      <c r="D119" s="57">
        <v>36471</v>
      </c>
      <c r="E119" s="26">
        <f>SUM(($D$1-D119)/$D$3)*100</f>
        <v>66.41990061351481</v>
      </c>
      <c r="F119" s="55">
        <v>77249.56</v>
      </c>
      <c r="G119" s="26">
        <f>SUM(($F$1-F119)/$F$3)*100</f>
        <v>89.25126348157661</v>
      </c>
      <c r="H119" s="59">
        <v>20.660091475644798</v>
      </c>
      <c r="I119" s="26">
        <f>SUM((H119-$H$1)/$H$3)*100</f>
        <v>48.821339133182526</v>
      </c>
      <c r="J119" s="25">
        <v>6</v>
      </c>
      <c r="K119" s="27">
        <f>SUM(J119/C119)</f>
        <v>0.00043566656985187334</v>
      </c>
      <c r="L119" s="28">
        <f>SUM((K119-$K$1)/$K$3)*100</f>
        <v>0.8313481959236195</v>
      </c>
      <c r="M119" s="29">
        <v>6.2</v>
      </c>
      <c r="N119" s="26">
        <f>SUM((M119-$M$1)/$M$3)*100</f>
        <v>11.217948717948723</v>
      </c>
      <c r="O119" s="28">
        <f>SUM(E119+G119+I119+L119+N119)</f>
        <v>216.54180014214631</v>
      </c>
      <c r="R119" s="43"/>
      <c r="S119" s="49"/>
      <c r="T119" s="49"/>
    </row>
    <row r="120" spans="1:20" ht="16.5" customHeight="1">
      <c r="A120" s="25">
        <v>115</v>
      </c>
      <c r="B120" s="25" t="s">
        <v>84</v>
      </c>
      <c r="C120" s="57">
        <v>1800</v>
      </c>
      <c r="D120" s="57">
        <v>25364</v>
      </c>
      <c r="E120" s="26">
        <f>SUM(($D$1-D120)/$D$3)*100</f>
        <v>82.60590781247723</v>
      </c>
      <c r="F120" s="55">
        <v>39085.4</v>
      </c>
      <c r="G120" s="26">
        <f>SUM(($F$1-F120)/$F$3)*100</f>
        <v>95.31898314004891</v>
      </c>
      <c r="H120" s="59">
        <v>14.123471266306485</v>
      </c>
      <c r="I120" s="26">
        <f>SUM((H120-$H$1)/$H$3)*100</f>
        <v>26.388985882776673</v>
      </c>
      <c r="J120" s="25">
        <v>1</v>
      </c>
      <c r="K120" s="27">
        <f>SUM(J120/C120)</f>
        <v>0.0005555555555555556</v>
      </c>
      <c r="L120" s="28">
        <f>SUM((K120-$K$1)/$K$3)*100</f>
        <v>1.0601229031722306</v>
      </c>
      <c r="M120" s="29">
        <v>6.175</v>
      </c>
      <c r="N120" s="26">
        <f>SUM((M120-$M$1)/$M$3)*100</f>
        <v>10.977564102564104</v>
      </c>
      <c r="O120" s="28">
        <f>SUM(E120+G120+I120+L120+N120)</f>
        <v>216.35156384103917</v>
      </c>
      <c r="R120" s="43"/>
      <c r="S120" s="49"/>
      <c r="T120" s="49"/>
    </row>
    <row r="121" spans="1:20" ht="16.5" customHeight="1">
      <c r="A121" s="25">
        <v>116</v>
      </c>
      <c r="B121" s="25" t="s">
        <v>65</v>
      </c>
      <c r="C121" s="57">
        <v>29014</v>
      </c>
      <c r="D121" s="57">
        <v>32301</v>
      </c>
      <c r="E121" s="26">
        <f>SUM(($D$1-D121)/$D$3)*100</f>
        <v>72.49675755235278</v>
      </c>
      <c r="F121" s="55">
        <v>73296.24</v>
      </c>
      <c r="G121" s="26">
        <f>SUM(($F$1-F121)/$F$3)*100</f>
        <v>89.87980181388188</v>
      </c>
      <c r="H121" s="59">
        <v>14.544370477901419</v>
      </c>
      <c r="I121" s="26">
        <f>SUM((H121-$H$1)/$H$3)*100</f>
        <v>27.833426510339248</v>
      </c>
      <c r="J121" s="25">
        <v>69</v>
      </c>
      <c r="K121" s="27">
        <f>SUM(J121/C121)</f>
        <v>0.002378162266492038</v>
      </c>
      <c r="L121" s="28">
        <f>SUM((K121-$K$1)/$K$3)*100</f>
        <v>4.538059715102745</v>
      </c>
      <c r="M121" s="29">
        <v>7.2749999999999995</v>
      </c>
      <c r="N121" s="26">
        <f>SUM((M121-$M$1)/$M$3)*100</f>
        <v>21.55448717948718</v>
      </c>
      <c r="O121" s="28">
        <f>SUM(E121+G121+I121+L121+N121)</f>
        <v>216.30253277116384</v>
      </c>
      <c r="R121" s="43"/>
      <c r="S121" s="49"/>
      <c r="T121" s="49"/>
    </row>
    <row r="122" spans="1:20" ht="16.5" customHeight="1">
      <c r="A122" s="25">
        <v>117</v>
      </c>
      <c r="B122" s="25" t="s">
        <v>148</v>
      </c>
      <c r="C122" s="57">
        <v>19706</v>
      </c>
      <c r="D122" s="57">
        <v>32545</v>
      </c>
      <c r="E122" s="26">
        <f>SUM(($D$1-D122)/$D$3)*100</f>
        <v>72.14118127103947</v>
      </c>
      <c r="F122" s="55">
        <v>67552.52</v>
      </c>
      <c r="G122" s="26">
        <f>SUM(($F$1-F122)/$F$3)*100</f>
        <v>90.79299583562272</v>
      </c>
      <c r="H122" s="59">
        <v>16.05321612232788</v>
      </c>
      <c r="I122" s="26">
        <f>SUM((H122-$H$1)/$H$3)*100</f>
        <v>33.01147837998228</v>
      </c>
      <c r="J122" s="25">
        <v>14</v>
      </c>
      <c r="K122" s="27">
        <f>SUM(J122/C122)</f>
        <v>0.0007104435197401806</v>
      </c>
      <c r="L122" s="28">
        <f>SUM((K122-$K$1)/$K$3)*100</f>
        <v>1.3556834040363448</v>
      </c>
      <c r="M122" s="29">
        <v>6.958333333333333</v>
      </c>
      <c r="N122" s="26">
        <f>SUM((M122-$M$1)/$M$3)*100</f>
        <v>18.509615384615387</v>
      </c>
      <c r="O122" s="28">
        <f>SUM(E122+G122+I122+L122+N122)</f>
        <v>215.81095427529618</v>
      </c>
      <c r="R122" s="43"/>
      <c r="S122" s="49"/>
      <c r="T122" s="49"/>
    </row>
    <row r="123" spans="1:20" ht="16.5" customHeight="1">
      <c r="A123" s="25">
        <v>118</v>
      </c>
      <c r="B123" s="25" t="s">
        <v>155</v>
      </c>
      <c r="C123" s="57">
        <v>34918</v>
      </c>
      <c r="D123" s="57">
        <v>34931</v>
      </c>
      <c r="E123" s="26">
        <f>SUM(($D$1-D123)/$D$3)*100</f>
        <v>68.66411156934467</v>
      </c>
      <c r="F123" s="55">
        <v>82347.21</v>
      </c>
      <c r="G123" s="26">
        <f>SUM(($F$1-F123)/$F$3)*100</f>
        <v>88.44078812676698</v>
      </c>
      <c r="H123" s="59">
        <v>18.147784090746224</v>
      </c>
      <c r="I123" s="26">
        <f>SUM((H123-$H$1)/$H$3)*100</f>
        <v>40.19961033040831</v>
      </c>
      <c r="J123" s="25">
        <v>34</v>
      </c>
      <c r="K123" s="27">
        <f>SUM(J123/C123)</f>
        <v>0.0009737098344693282</v>
      </c>
      <c r="L123" s="28">
        <f>SUM((K123-$K$1)/$K$3)*100</f>
        <v>1.8580537738169571</v>
      </c>
      <c r="M123" s="29">
        <v>6.708333333333335</v>
      </c>
      <c r="N123" s="26">
        <f>SUM((M123-$M$1)/$M$3)*100</f>
        <v>16.105769230769248</v>
      </c>
      <c r="O123" s="28">
        <f>SUM(E123+G123+I123+L123+N123)</f>
        <v>215.26833303110618</v>
      </c>
      <c r="R123" s="43"/>
      <c r="S123" s="49"/>
      <c r="T123" s="49"/>
    </row>
    <row r="124" spans="1:20" ht="16.5" customHeight="1">
      <c r="A124" s="25">
        <v>119</v>
      </c>
      <c r="B124" s="25" t="s">
        <v>93</v>
      </c>
      <c r="C124" s="57">
        <v>1906</v>
      </c>
      <c r="D124" s="57">
        <v>25477</v>
      </c>
      <c r="E124" s="26">
        <f>SUM(($D$1-D124)/$D$3)*100</f>
        <v>82.44123519039361</v>
      </c>
      <c r="F124" s="55">
        <v>48740</v>
      </c>
      <c r="G124" s="26">
        <f>SUM(($F$1-F124)/$F$3)*100</f>
        <v>93.7839983214472</v>
      </c>
      <c r="H124" s="59">
        <v>13.34484967758102</v>
      </c>
      <c r="I124" s="26">
        <f>SUM((H124-$H$1)/$H$3)*100</f>
        <v>23.716914695019856</v>
      </c>
      <c r="J124" s="25">
        <v>3</v>
      </c>
      <c r="K124" s="27">
        <f>SUM(J124/C124)</f>
        <v>0.0015739769150052466</v>
      </c>
      <c r="L124" s="28">
        <f>SUM((K124-$K$1)/$K$3)*100</f>
        <v>3.0034961579905795</v>
      </c>
      <c r="M124" s="29">
        <v>6.225000000000001</v>
      </c>
      <c r="N124" s="26">
        <f>SUM((M124-$M$1)/$M$3)*100</f>
        <v>11.45833333333335</v>
      </c>
      <c r="O124" s="28">
        <f>SUM(E124+G124+I124+L124+N124)</f>
        <v>214.4039776981846</v>
      </c>
      <c r="R124" s="43"/>
      <c r="S124" s="49"/>
      <c r="T124" s="49"/>
    </row>
    <row r="125" spans="1:20" ht="16.5" customHeight="1">
      <c r="A125" s="25">
        <v>120</v>
      </c>
      <c r="B125" s="25" t="s">
        <v>62</v>
      </c>
      <c r="C125" s="57">
        <v>3577</v>
      </c>
      <c r="D125" s="57">
        <v>29672</v>
      </c>
      <c r="E125" s="26">
        <f>SUM(($D$1-D125)/$D$3)*100</f>
        <v>76.32794625551945</v>
      </c>
      <c r="F125" s="55">
        <v>57581.1</v>
      </c>
      <c r="G125" s="26">
        <f>SUM(($F$1-F125)/$F$3)*100</f>
        <v>92.37835186486282</v>
      </c>
      <c r="H125" s="59">
        <v>14.904207698798677</v>
      </c>
      <c r="I125" s="26">
        <f>SUM((H125-$H$1)/$H$3)*100</f>
        <v>29.068314784906562</v>
      </c>
      <c r="J125" s="25">
        <v>2</v>
      </c>
      <c r="K125" s="27">
        <f>SUM(J125/C125)</f>
        <v>0.0005591277606933184</v>
      </c>
      <c r="L125" s="28">
        <f>SUM((K125-$K$1)/$K$3)*100</f>
        <v>1.0669394608387</v>
      </c>
      <c r="M125" s="29">
        <v>6.6000000000000005</v>
      </c>
      <c r="N125" s="26">
        <f>SUM((M125-$M$1)/$M$3)*100</f>
        <v>15.064102564102571</v>
      </c>
      <c r="O125" s="28">
        <f>SUM(E125+G125+I125+L125+N125)</f>
        <v>213.9056549302301</v>
      </c>
      <c r="R125" s="43"/>
      <c r="S125" s="49"/>
      <c r="T125" s="49"/>
    </row>
    <row r="126" spans="1:20" ht="16.5" customHeight="1">
      <c r="A126" s="25">
        <v>121</v>
      </c>
      <c r="B126" s="25" t="s">
        <v>82</v>
      </c>
      <c r="C126" s="57">
        <v>4683</v>
      </c>
      <c r="D126" s="57">
        <v>32604</v>
      </c>
      <c r="E126" s="26">
        <f>SUM(($D$1-D126)/$D$3)*100</f>
        <v>72.05520176039406</v>
      </c>
      <c r="F126" s="55">
        <v>63839.03</v>
      </c>
      <c r="G126" s="26">
        <f>SUM(($F$1-F126)/$F$3)*100</f>
        <v>91.38340359710732</v>
      </c>
      <c r="H126" s="59">
        <v>14.850134204715465</v>
      </c>
      <c r="I126" s="26">
        <f>SUM((H126-$H$1)/$H$3)*100</f>
        <v>28.882745533227315</v>
      </c>
      <c r="J126" s="25">
        <v>1</v>
      </c>
      <c r="K126" s="27">
        <f>SUM(J126/C126)</f>
        <v>0.00021353833013025838</v>
      </c>
      <c r="L126" s="28">
        <f>SUM((K126-$K$1)/$K$3)*100</f>
        <v>0.4074783740572315</v>
      </c>
      <c r="M126" s="29">
        <v>7.225000000000001</v>
      </c>
      <c r="N126" s="26">
        <f>SUM((M126-$M$1)/$M$3)*100</f>
        <v>21.073717948717967</v>
      </c>
      <c r="O126" s="28">
        <f>SUM(E126+G126+I126+L126+N126)</f>
        <v>213.80254721350389</v>
      </c>
      <c r="R126" s="43"/>
      <c r="S126" s="49"/>
      <c r="T126" s="49"/>
    </row>
    <row r="127" spans="1:20" ht="16.5" customHeight="1">
      <c r="A127" s="25">
        <v>122</v>
      </c>
      <c r="B127" s="25" t="s">
        <v>146</v>
      </c>
      <c r="C127" s="57">
        <v>23648</v>
      </c>
      <c r="D127" s="57">
        <v>39710</v>
      </c>
      <c r="E127" s="26">
        <f>SUM(($D$1-D127)/$D$3)*100</f>
        <v>61.69977120706489</v>
      </c>
      <c r="F127" s="55">
        <v>75202.15</v>
      </c>
      <c r="G127" s="26">
        <f>SUM(($F$1-F127)/$F$3)*100</f>
        <v>89.57678118996984</v>
      </c>
      <c r="H127" s="59">
        <v>21.266815402452874</v>
      </c>
      <c r="I127" s="26">
        <f>SUM((H127-$H$1)/$H$3)*100</f>
        <v>50.903492450303254</v>
      </c>
      <c r="J127" s="25">
        <v>19</v>
      </c>
      <c r="K127" s="27">
        <f>SUM(J127/C127)</f>
        <v>0.0008034506089309878</v>
      </c>
      <c r="L127" s="28">
        <f>SUM((K127-$K$1)/$K$3)*100</f>
        <v>1.5331615057717474</v>
      </c>
      <c r="M127" s="29">
        <v>6</v>
      </c>
      <c r="N127" s="26">
        <f>SUM((M127-$M$1)/$M$3)*100</f>
        <v>9.294871794871797</v>
      </c>
      <c r="O127" s="28">
        <f>SUM(E127+G127+I127+L127+N127)</f>
        <v>213.0080781479815</v>
      </c>
      <c r="R127" s="43"/>
      <c r="S127" s="49"/>
      <c r="T127" s="49"/>
    </row>
    <row r="128" spans="1:20" ht="16.5" customHeight="1">
      <c r="A128" s="25">
        <v>123</v>
      </c>
      <c r="B128" s="25" t="s">
        <v>128</v>
      </c>
      <c r="C128" s="57">
        <v>83802</v>
      </c>
      <c r="D128" s="57">
        <v>31781</v>
      </c>
      <c r="E128" s="26">
        <f>SUM(($D$1-D128)/$D$3)*100</f>
        <v>73.25454306990571</v>
      </c>
      <c r="F128" s="55">
        <v>83363.11</v>
      </c>
      <c r="G128" s="26">
        <f>SUM(($F$1-F128)/$F$3)*100</f>
        <v>88.27927018949174</v>
      </c>
      <c r="H128" s="59">
        <v>13.622857375623083</v>
      </c>
      <c r="I128" s="26">
        <f>SUM((H128-$H$1)/$H$3)*100</f>
        <v>24.670980663225002</v>
      </c>
      <c r="J128" s="25">
        <v>353</v>
      </c>
      <c r="K128" s="27">
        <f>SUM(J128/C128)</f>
        <v>0.004212309968735829</v>
      </c>
      <c r="L128" s="28">
        <f>SUM((K128-$K$1)/$K$3)*100</f>
        <v>8.0380192916116</v>
      </c>
      <c r="M128" s="29">
        <v>6.966666666666666</v>
      </c>
      <c r="N128" s="26">
        <f>SUM((M128-$M$1)/$M$3)*100</f>
        <v>18.589743589743584</v>
      </c>
      <c r="O128" s="28">
        <f>SUM(E128+G128+I128+L128+N128)</f>
        <v>212.83255680397764</v>
      </c>
      <c r="R128" s="43"/>
      <c r="S128" s="49"/>
      <c r="T128" s="49"/>
    </row>
    <row r="129" spans="1:20" ht="16.5" customHeight="1">
      <c r="A129" s="25">
        <v>124</v>
      </c>
      <c r="B129" s="25" t="s">
        <v>69</v>
      </c>
      <c r="C129" s="57">
        <v>9178</v>
      </c>
      <c r="D129" s="57">
        <v>36173</v>
      </c>
      <c r="E129" s="26">
        <f>SUM(($D$1-D129)/$D$3)*100</f>
        <v>66.8541700062663</v>
      </c>
      <c r="F129" s="55">
        <v>62483.48</v>
      </c>
      <c r="G129" s="26">
        <f>SUM(($F$1-F129)/$F$3)*100</f>
        <v>91.59892248663725</v>
      </c>
      <c r="H129" s="59">
        <v>18.01456287650018</v>
      </c>
      <c r="I129" s="26">
        <f>SUM((H129-$H$1)/$H$3)*100</f>
        <v>39.74242217464764</v>
      </c>
      <c r="J129" s="25">
        <v>2</v>
      </c>
      <c r="K129" s="27">
        <f>SUM(J129/C129)</f>
        <v>0.00021791239921551536</v>
      </c>
      <c r="L129" s="28">
        <f>SUM((K129-$K$1)/$K$3)*100</f>
        <v>0.4158250655284408</v>
      </c>
      <c r="M129" s="29">
        <v>6.416666666666667</v>
      </c>
      <c r="N129" s="26">
        <f>SUM((M129-$M$1)/$M$3)*100</f>
        <v>13.301282051282056</v>
      </c>
      <c r="O129" s="28">
        <f>SUM(E129+G129+I129+L129+N129)</f>
        <v>211.9126217843617</v>
      </c>
      <c r="R129" s="43"/>
      <c r="S129" s="49"/>
      <c r="T129" s="49"/>
    </row>
    <row r="130" spans="1:20" ht="16.5" customHeight="1">
      <c r="A130" s="25">
        <v>125</v>
      </c>
      <c r="B130" s="25" t="s">
        <v>71</v>
      </c>
      <c r="C130" s="57">
        <v>10125</v>
      </c>
      <c r="D130" s="57">
        <v>33151</v>
      </c>
      <c r="E130" s="26">
        <f>SUM(($D$1-D130)/$D$3)*100</f>
        <v>71.25806968712202</v>
      </c>
      <c r="F130" s="55">
        <v>63363.29</v>
      </c>
      <c r="G130" s="26">
        <f>SUM(($F$1-F130)/$F$3)*100</f>
        <v>91.45904149796303</v>
      </c>
      <c r="H130" s="59">
        <v>17.87539406672451</v>
      </c>
      <c r="I130" s="26">
        <f>SUM((H130-$H$1)/$H$3)*100</f>
        <v>39.26482307873163</v>
      </c>
      <c r="J130" s="25">
        <v>9</v>
      </c>
      <c r="K130" s="27">
        <f>SUM(J130/C130)</f>
        <v>0.0008888888888888889</v>
      </c>
      <c r="L130" s="28">
        <f>SUM((K130-$K$1)/$K$3)*100</f>
        <v>1.6961966450755688</v>
      </c>
      <c r="M130" s="29">
        <v>5.858333333333333</v>
      </c>
      <c r="N130" s="26">
        <f>SUM((M130-$M$1)/$M$3)*100</f>
        <v>7.93269230769231</v>
      </c>
      <c r="O130" s="28">
        <f>SUM(E130+G130+I130+L130+N130)</f>
        <v>211.61082321658458</v>
      </c>
      <c r="R130" s="43"/>
      <c r="S130" s="49"/>
      <c r="T130" s="49"/>
    </row>
    <row r="131" spans="1:20" ht="16.5" customHeight="1">
      <c r="A131" s="25">
        <v>126</v>
      </c>
      <c r="B131" s="25" t="s">
        <v>156</v>
      </c>
      <c r="C131" s="57">
        <v>761</v>
      </c>
      <c r="D131" s="57">
        <v>27900</v>
      </c>
      <c r="E131" s="26">
        <f>SUM(($D$1-D131)/$D$3)*100</f>
        <v>78.91024613456523</v>
      </c>
      <c r="F131" s="55">
        <v>60411.71</v>
      </c>
      <c r="G131" s="26">
        <f>SUM(($F$1-F131)/$F$3)*100</f>
        <v>91.92831319134118</v>
      </c>
      <c r="H131" s="59">
        <v>15.782566705695247</v>
      </c>
      <c r="I131" s="26">
        <f>SUM((H131-$H$1)/$H$3)*100</f>
        <v>32.08266453942199</v>
      </c>
      <c r="J131" s="25">
        <v>1</v>
      </c>
      <c r="K131" s="27">
        <f>SUM(J131/C131)</f>
        <v>0.001314060446780552</v>
      </c>
      <c r="L131" s="28">
        <f>SUM((K131-$K$1)/$K$3)*100</f>
        <v>2.507518036412635</v>
      </c>
      <c r="M131" s="29">
        <v>5.641666666666668</v>
      </c>
      <c r="N131" s="26">
        <f>SUM((M131-$M$1)/$M$3)*100</f>
        <v>5.849358974358993</v>
      </c>
      <c r="O131" s="28">
        <f>SUM(E131+G131+I131+L131+N131)</f>
        <v>211.27810087610004</v>
      </c>
      <c r="R131" s="43"/>
      <c r="S131" s="49"/>
      <c r="T131" s="49"/>
    </row>
    <row r="132" spans="1:20" ht="16.5" customHeight="1">
      <c r="A132" s="25">
        <v>127</v>
      </c>
      <c r="B132" s="25" t="s">
        <v>117</v>
      </c>
      <c r="C132" s="57">
        <v>2341</v>
      </c>
      <c r="D132" s="57">
        <v>29233</v>
      </c>
      <c r="E132" s="26">
        <f>SUM(($D$1-D132)/$D$3)*100</f>
        <v>76.96769210591509</v>
      </c>
      <c r="F132" s="55">
        <v>88326.41</v>
      </c>
      <c r="G132" s="26">
        <f>SUM(($F$1-F132)/$F$3)*100</f>
        <v>87.49015514068952</v>
      </c>
      <c r="H132" s="59">
        <v>12.252668003479448</v>
      </c>
      <c r="I132" s="26">
        <f>SUM((H132-$H$1)/$H$3)*100</f>
        <v>19.968768964897006</v>
      </c>
      <c r="J132" s="25">
        <v>6</v>
      </c>
      <c r="K132" s="27">
        <f>SUM(J132/C132)</f>
        <v>0.0025630072618539087</v>
      </c>
      <c r="L132" s="28">
        <f>SUM((K132-$K$1)/$K$3)*100</f>
        <v>4.8907848587185345</v>
      </c>
      <c r="M132" s="29">
        <v>7.2250000000000005</v>
      </c>
      <c r="N132" s="26">
        <f>SUM((M132-$M$1)/$M$3)*100</f>
        <v>21.073717948717956</v>
      </c>
      <c r="O132" s="28">
        <f>SUM(E132+G132+I132+L132+N132)</f>
        <v>210.39111901893813</v>
      </c>
      <c r="R132" s="43"/>
      <c r="S132" s="49"/>
      <c r="T132" s="49"/>
    </row>
    <row r="133" spans="1:20" ht="16.5" customHeight="1">
      <c r="A133" s="25">
        <v>128</v>
      </c>
      <c r="B133" s="25" t="s">
        <v>105</v>
      </c>
      <c r="C133" s="57">
        <v>6522</v>
      </c>
      <c r="D133" s="57">
        <v>31929</v>
      </c>
      <c r="E133" s="26">
        <f>SUM(($D$1-D133)/$D$3)*100</f>
        <v>73.03886565337142</v>
      </c>
      <c r="F133" s="55">
        <v>65174.59</v>
      </c>
      <c r="G133" s="26">
        <f>SUM(($F$1-F133)/$F$3)*100</f>
        <v>91.17106291760412</v>
      </c>
      <c r="H133" s="59">
        <v>15.58391282829244</v>
      </c>
      <c r="I133" s="26">
        <f>SUM((H133-$H$1)/$H$3)*100</f>
        <v>31.400924770283154</v>
      </c>
      <c r="J133" s="25">
        <v>5</v>
      </c>
      <c r="K133" s="27">
        <f>SUM(J133/C133)</f>
        <v>0.0007666360012266176</v>
      </c>
      <c r="L133" s="28">
        <f>SUM((K133-$K$1)/$K$3)*100</f>
        <v>1.4629110899340805</v>
      </c>
      <c r="M133" s="29">
        <v>6.283333333333332</v>
      </c>
      <c r="N133" s="26">
        <f>SUM((M133-$M$1)/$M$3)*100</f>
        <v>12.019230769230763</v>
      </c>
      <c r="O133" s="28">
        <f>SUM(E133+G133+I133+L133+N133)</f>
        <v>209.09299520042353</v>
      </c>
      <c r="R133" s="43"/>
      <c r="S133" s="49"/>
      <c r="T133" s="49"/>
    </row>
    <row r="134" spans="1:20" ht="16.5" customHeight="1">
      <c r="A134" s="25">
        <v>129</v>
      </c>
      <c r="B134" s="25" t="s">
        <v>132</v>
      </c>
      <c r="C134" s="57">
        <v>12890</v>
      </c>
      <c r="D134" s="57">
        <v>28250</v>
      </c>
      <c r="E134" s="26">
        <f>SUM(($D$1-D134)/$D$3)*100</f>
        <v>78.40019819005843</v>
      </c>
      <c r="F134" s="55">
        <v>55071.92</v>
      </c>
      <c r="G134" s="26">
        <f>SUM(($F$1-F134)/$F$3)*100</f>
        <v>92.77728638386297</v>
      </c>
      <c r="H134" s="59">
        <v>13.188792113021917</v>
      </c>
      <c r="I134" s="26">
        <f>SUM((H134-$H$1)/$H$3)*100</f>
        <v>23.181356822070985</v>
      </c>
      <c r="J134" s="25">
        <v>10</v>
      </c>
      <c r="K134" s="27">
        <f>SUM(J134/C134)</f>
        <v>0.0007757951900698216</v>
      </c>
      <c r="L134" s="28">
        <f>SUM((K134-$K$1)/$K$3)*100</f>
        <v>1.480388848494969</v>
      </c>
      <c r="M134" s="29">
        <v>6.324999999999999</v>
      </c>
      <c r="N134" s="26">
        <f>SUM((M134-$M$1)/$M$3)*100</f>
        <v>12.41987179487179</v>
      </c>
      <c r="O134" s="28">
        <f>SUM(E134+G134+I134+L134+N134)</f>
        <v>208.25910203935916</v>
      </c>
      <c r="R134" s="43"/>
      <c r="S134" s="49"/>
      <c r="T134" s="49"/>
    </row>
    <row r="135" spans="1:20" ht="16.5" customHeight="1">
      <c r="A135" s="25">
        <v>130</v>
      </c>
      <c r="B135" s="25" t="s">
        <v>119</v>
      </c>
      <c r="C135" s="57">
        <v>14099</v>
      </c>
      <c r="D135" s="57">
        <v>34928</v>
      </c>
      <c r="E135" s="26">
        <f>SUM(($D$1-D135)/$D$3)*100</f>
        <v>68.66848340886901</v>
      </c>
      <c r="F135" s="55">
        <v>76171.57</v>
      </c>
      <c r="G135" s="26">
        <f>SUM(($F$1-F135)/$F$3)*100</f>
        <v>89.42265310772419</v>
      </c>
      <c r="H135" s="59">
        <v>14.940006043094414</v>
      </c>
      <c r="I135" s="26">
        <f>SUM((H135-$H$1)/$H$3)*100</f>
        <v>29.19116743341663</v>
      </c>
      <c r="J135" s="25">
        <v>15</v>
      </c>
      <c r="K135" s="27">
        <f>SUM(J135/C135)</f>
        <v>0.00106390524150649</v>
      </c>
      <c r="L135" s="28">
        <f>SUM((K135-$K$1)/$K$3)*100</f>
        <v>2.0301665639868234</v>
      </c>
      <c r="M135" s="29">
        <v>6.783333333333334</v>
      </c>
      <c r="N135" s="26">
        <f>SUM((M135-$M$1)/$M$3)*100</f>
        <v>16.826923076923087</v>
      </c>
      <c r="O135" s="28">
        <f>SUM(E135+G135+I135+L135+N135)</f>
        <v>206.13939359091975</v>
      </c>
      <c r="R135" s="43"/>
      <c r="S135" s="49"/>
      <c r="T135" s="49"/>
    </row>
    <row r="136" spans="1:20" ht="16.5" customHeight="1">
      <c r="A136" s="25">
        <v>131</v>
      </c>
      <c r="B136" s="25" t="s">
        <v>122</v>
      </c>
      <c r="C136" s="57">
        <v>26842</v>
      </c>
      <c r="D136" s="57">
        <v>37786</v>
      </c>
      <c r="E136" s="26">
        <f>SUM(($D$1-D136)/$D$3)*100</f>
        <v>64.50357762201075</v>
      </c>
      <c r="F136" s="55">
        <v>86097.74</v>
      </c>
      <c r="G136" s="26">
        <f>SUM(($F$1-F136)/$F$3)*100</f>
        <v>87.84449137581818</v>
      </c>
      <c r="H136" s="59">
        <v>17.977821235038995</v>
      </c>
      <c r="I136" s="26">
        <f>SUM((H136-$H$1)/$H$3)*100</f>
        <v>39.61633232180908</v>
      </c>
      <c r="J136" s="25">
        <v>35</v>
      </c>
      <c r="K136" s="27">
        <f>SUM(J136/C136)</f>
        <v>0.00130392668206542</v>
      </c>
      <c r="L136" s="28">
        <f>SUM((K136-$K$1)/$K$3)*100</f>
        <v>2.4881805714868683</v>
      </c>
      <c r="M136" s="29">
        <v>6.108333333333334</v>
      </c>
      <c r="N136" s="26">
        <f>SUM((M136-$M$1)/$M$3)*100</f>
        <v>10.336538461538474</v>
      </c>
      <c r="O136" s="28">
        <f>SUM(E136+G136+I136+L136+N136)</f>
        <v>204.78912035266336</v>
      </c>
      <c r="R136" s="43"/>
      <c r="S136" s="49"/>
      <c r="T136" s="49"/>
    </row>
    <row r="137" spans="1:20" ht="16.5" customHeight="1">
      <c r="A137" s="25">
        <v>132</v>
      </c>
      <c r="B137" s="25" t="s">
        <v>70</v>
      </c>
      <c r="C137" s="57">
        <v>1099</v>
      </c>
      <c r="D137" s="57">
        <v>35841</v>
      </c>
      <c r="E137" s="26">
        <f>SUM(($D$1-D137)/$D$3)*100</f>
        <v>67.33798691362702</v>
      </c>
      <c r="F137" s="55">
        <v>111346.22</v>
      </c>
      <c r="G137" s="26">
        <f>SUM(($F$1-F137)/$F$3)*100</f>
        <v>83.83023563319092</v>
      </c>
      <c r="H137" s="59">
        <v>12.503407946172077</v>
      </c>
      <c r="I137" s="26">
        <f>SUM((H137-$H$1)/$H$3)*100</f>
        <v>20.829257533657977</v>
      </c>
      <c r="J137" s="25">
        <v>6</v>
      </c>
      <c r="K137" s="27">
        <f>SUM(J137/C137)</f>
        <v>0.00545950864422202</v>
      </c>
      <c r="L137" s="28">
        <f>SUM((K137-$K$1)/$K$3)*100</f>
        <v>10.417950276851766</v>
      </c>
      <c r="M137" s="29">
        <v>7.266666666666667</v>
      </c>
      <c r="N137" s="26">
        <f>SUM((M137-$M$1)/$M$3)*100</f>
        <v>21.474358974358978</v>
      </c>
      <c r="O137" s="28">
        <f>SUM(E137+G137+I137+L137+N137)</f>
        <v>203.88978933168667</v>
      </c>
      <c r="R137" s="43"/>
      <c r="S137" s="49"/>
      <c r="T137" s="49"/>
    </row>
    <row r="138" spans="1:20" ht="16.5" customHeight="1">
      <c r="A138" s="25">
        <v>133</v>
      </c>
      <c r="B138" s="25" t="s">
        <v>162</v>
      </c>
      <c r="C138" s="57">
        <v>6685</v>
      </c>
      <c r="D138" s="57">
        <v>28680</v>
      </c>
      <c r="E138" s="26">
        <f>SUM(($D$1-D138)/$D$3)*100</f>
        <v>77.77356785823582</v>
      </c>
      <c r="F138" s="55">
        <v>96390.63</v>
      </c>
      <c r="G138" s="26">
        <f>SUM(($F$1-F138)/$F$3)*100</f>
        <v>86.20802483245673</v>
      </c>
      <c r="H138" s="59">
        <v>11.690090492978852</v>
      </c>
      <c r="I138" s="26">
        <f>SUM((H138-$H$1)/$H$3)*100</f>
        <v>18.038117184294205</v>
      </c>
      <c r="J138" s="25">
        <v>7</v>
      </c>
      <c r="K138" s="27">
        <f>SUM(J138/C138)</f>
        <v>0.0010471204188481676</v>
      </c>
      <c r="L138" s="28">
        <f>SUM((K138-$K$1)/$K$3)*100</f>
        <v>1.9981374091204347</v>
      </c>
      <c r="M138" s="29">
        <v>6.858333333333333</v>
      </c>
      <c r="N138" s="26">
        <f>SUM((M138-$M$1)/$M$3)*100</f>
        <v>17.548076923076927</v>
      </c>
      <c r="O138" s="28">
        <f>SUM(E138+G138+I138+L138+N138)</f>
        <v>201.5659242071841</v>
      </c>
      <c r="R138" s="43"/>
      <c r="S138" s="49"/>
      <c r="T138" s="49"/>
    </row>
    <row r="139" spans="1:20" ht="16.5" customHeight="1">
      <c r="A139" s="25">
        <v>134</v>
      </c>
      <c r="B139" s="25" t="s">
        <v>94</v>
      </c>
      <c r="C139" s="57">
        <v>33353</v>
      </c>
      <c r="D139" s="57">
        <v>40820</v>
      </c>
      <c r="E139" s="26">
        <f>SUM(($D$1-D139)/$D$3)*100</f>
        <v>60.08219058305766</v>
      </c>
      <c r="F139" s="55">
        <v>88807.07</v>
      </c>
      <c r="G139" s="26">
        <f>SUM(($F$1-F139)/$F$3)*100</f>
        <v>87.41373500905185</v>
      </c>
      <c r="H139" s="59">
        <v>19.977049187004244</v>
      </c>
      <c r="I139" s="26">
        <f>SUM((H139-$H$1)/$H$3)*100</f>
        <v>46.47727669524847</v>
      </c>
      <c r="J139" s="25">
        <v>20</v>
      </c>
      <c r="K139" s="27">
        <f>SUM(J139/C139)</f>
        <v>0.0005996462087368453</v>
      </c>
      <c r="L139" s="28">
        <f>SUM((K139-$K$1)/$K$3)*100</f>
        <v>1.1442576234281865</v>
      </c>
      <c r="M139" s="29">
        <v>5.575</v>
      </c>
      <c r="N139" s="26">
        <f>SUM((M139-$M$1)/$M$3)*100</f>
        <v>5.2083333333333375</v>
      </c>
      <c r="O139" s="28">
        <f>SUM(E139+G139+I139+L139+N139)</f>
        <v>200.3257932441195</v>
      </c>
      <c r="R139" s="43"/>
      <c r="S139" s="49"/>
      <c r="T139" s="49"/>
    </row>
    <row r="140" spans="1:20" ht="16.5" customHeight="1">
      <c r="A140" s="25">
        <v>135</v>
      </c>
      <c r="B140" s="25" t="s">
        <v>95</v>
      </c>
      <c r="C140" s="57">
        <v>3244</v>
      </c>
      <c r="D140" s="57">
        <v>33925</v>
      </c>
      <c r="E140" s="26">
        <f>SUM(($D$1-D140)/$D$3)*100</f>
        <v>70.1301350898413</v>
      </c>
      <c r="F140" s="55">
        <v>103707.4</v>
      </c>
      <c r="G140" s="26">
        <f>SUM(($F$1-F140)/$F$3)*100</f>
        <v>85.04473159698344</v>
      </c>
      <c r="H140" s="59">
        <v>10.635620197012154</v>
      </c>
      <c r="I140" s="26">
        <f>SUM((H140-$H$1)/$H$3)*100</f>
        <v>14.419389246361972</v>
      </c>
      <c r="J140" s="25">
        <v>6</v>
      </c>
      <c r="K140" s="27">
        <f>SUM(J140/C140)</f>
        <v>0.0018495684340320592</v>
      </c>
      <c r="L140" s="28">
        <f>SUM((K140-$K$1)/$K$3)*100</f>
        <v>3.529385744223209</v>
      </c>
      <c r="M140" s="29">
        <v>7.7416666666666645</v>
      </c>
      <c r="N140" s="26">
        <f>SUM((M140-$M$1)/$M$3)*100</f>
        <v>26.04166666666665</v>
      </c>
      <c r="O140" s="28">
        <f>SUM(E140+G140+I140+L140+N140)</f>
        <v>199.16530834407658</v>
      </c>
      <c r="R140" s="43"/>
      <c r="S140" s="49"/>
      <c r="T140" s="49"/>
    </row>
    <row r="141" spans="1:20" ht="16.5" customHeight="1">
      <c r="A141" s="25">
        <v>136</v>
      </c>
      <c r="B141" s="25" t="s">
        <v>151</v>
      </c>
      <c r="C141" s="57">
        <v>121026</v>
      </c>
      <c r="D141" s="57">
        <v>34987</v>
      </c>
      <c r="E141" s="26">
        <f>SUM(($D$1-D141)/$D$3)*100</f>
        <v>68.58250389822358</v>
      </c>
      <c r="F141" s="55">
        <v>115149.34</v>
      </c>
      <c r="G141" s="26">
        <f>SUM(($F$1-F141)/$F$3)*100</f>
        <v>83.22557759833495</v>
      </c>
      <c r="H141" s="59">
        <v>12.288318949908657</v>
      </c>
      <c r="I141" s="26">
        <f>SUM((H141-$H$1)/$H$3)*100</f>
        <v>20.09111577385935</v>
      </c>
      <c r="J141" s="25">
        <v>586</v>
      </c>
      <c r="K141" s="27">
        <f>SUM(J141/C141)</f>
        <v>0.004841934790871383</v>
      </c>
      <c r="L141" s="28">
        <f>SUM((K141-$K$1)/$K$3)*100</f>
        <v>9.239482741444554</v>
      </c>
      <c r="M141" s="29">
        <v>6.900000000000001</v>
      </c>
      <c r="N141" s="26">
        <f>SUM((M141-$M$1)/$M$3)*100</f>
        <v>17.948717948717967</v>
      </c>
      <c r="O141" s="28">
        <f>SUM(E141+G141+I141+L141+N141)</f>
        <v>199.0873979605804</v>
      </c>
      <c r="R141" s="43"/>
      <c r="S141" s="49"/>
      <c r="T141" s="49"/>
    </row>
    <row r="142" spans="1:20" ht="16.5" customHeight="1">
      <c r="A142" s="25">
        <v>137</v>
      </c>
      <c r="B142" s="25" t="s">
        <v>152</v>
      </c>
      <c r="C142" s="57">
        <v>18513</v>
      </c>
      <c r="D142" s="57">
        <v>29653</v>
      </c>
      <c r="E142" s="26">
        <f>SUM(($D$1-D142)/$D$3)*100</f>
        <v>76.35563457250696</v>
      </c>
      <c r="F142" s="55">
        <v>79081.2</v>
      </c>
      <c r="G142" s="26">
        <f>SUM(($F$1-F142)/$F$3)*100</f>
        <v>88.96005104469225</v>
      </c>
      <c r="H142" s="59">
        <v>11.683331141350656</v>
      </c>
      <c r="I142" s="26">
        <f>SUM((H142-$H$1)/$H$3)*100</f>
        <v>18.014920462041506</v>
      </c>
      <c r="J142" s="25">
        <v>55</v>
      </c>
      <c r="K142" s="27">
        <f>SUM(J142/C142)</f>
        <v>0.0029708853238265003</v>
      </c>
      <c r="L142" s="28">
        <f>SUM((K142-$K$1)/$K$3)*100</f>
        <v>5.669106434076099</v>
      </c>
      <c r="M142" s="29">
        <v>5.966666666666666</v>
      </c>
      <c r="N142" s="26">
        <f>SUM((M142-$M$1)/$M$3)*100</f>
        <v>8.97435897435897</v>
      </c>
      <c r="O142" s="28">
        <f>SUM(E142+G142+I142+L142+N142)</f>
        <v>197.97407148767581</v>
      </c>
      <c r="R142" s="43"/>
      <c r="S142" s="49"/>
      <c r="T142" s="49"/>
    </row>
    <row r="143" spans="1:20" ht="16.5" customHeight="1">
      <c r="A143" s="25">
        <v>138</v>
      </c>
      <c r="B143" s="25" t="s">
        <v>73</v>
      </c>
      <c r="C143" s="57">
        <v>3832</v>
      </c>
      <c r="D143" s="57">
        <v>32191</v>
      </c>
      <c r="E143" s="26">
        <f>SUM(($D$1-D143)/$D$3)*100</f>
        <v>72.65705833491205</v>
      </c>
      <c r="F143" s="55">
        <v>73888.68</v>
      </c>
      <c r="G143" s="26">
        <f>SUM(($F$1-F143)/$F$3)*100</f>
        <v>89.78560978045404</v>
      </c>
      <c r="H143" s="59">
        <v>14.5733576536011</v>
      </c>
      <c r="I143" s="26">
        <f>SUM((H143-$H$1)/$H$3)*100</f>
        <v>27.932904611284737</v>
      </c>
      <c r="J143" s="25">
        <v>5</v>
      </c>
      <c r="K143" s="27">
        <f>SUM(J143/C143)</f>
        <v>0.0013048016701461378</v>
      </c>
      <c r="L143" s="28">
        <f>SUM((K143-$K$1)/$K$3)*100</f>
        <v>2.4898502423147373</v>
      </c>
      <c r="M143" s="29">
        <v>5.558333333333333</v>
      </c>
      <c r="N143" s="26">
        <f>SUM((M143-$M$1)/$M$3)*100</f>
        <v>5.048076923076918</v>
      </c>
      <c r="O143" s="28">
        <f>SUM(E143+G143+I143+L143+N143)</f>
        <v>197.91349989204244</v>
      </c>
      <c r="R143" s="43"/>
      <c r="S143" s="49"/>
      <c r="T143" s="49"/>
    </row>
    <row r="144" spans="1:20" ht="16.5" customHeight="1">
      <c r="A144" s="25">
        <v>139</v>
      </c>
      <c r="B144" s="25" t="s">
        <v>67</v>
      </c>
      <c r="C144" s="57">
        <v>16680</v>
      </c>
      <c r="D144" s="57">
        <v>37063</v>
      </c>
      <c r="E144" s="26">
        <f>SUM(($D$1-D144)/$D$3)*100</f>
        <v>65.55719094737763</v>
      </c>
      <c r="F144" s="55">
        <v>89910.86</v>
      </c>
      <c r="G144" s="26">
        <f>SUM(($F$1-F144)/$F$3)*100</f>
        <v>87.23824344099886</v>
      </c>
      <c r="H144" s="59">
        <v>14.454913377399436</v>
      </c>
      <c r="I144" s="26">
        <f>SUM((H144-$H$1)/$H$3)*100</f>
        <v>27.526427906328166</v>
      </c>
      <c r="J144" s="25">
        <v>24</v>
      </c>
      <c r="K144" s="27">
        <f>SUM(J144/C144)</f>
        <v>0.0014388489208633094</v>
      </c>
      <c r="L144" s="28">
        <f>SUM((K144-$K$1)/$K$3)*100</f>
        <v>2.7456420513813162</v>
      </c>
      <c r="M144" s="29">
        <v>6.316666666666667</v>
      </c>
      <c r="N144" s="26">
        <f>SUM((M144-$M$1)/$M$3)*100</f>
        <v>12.339743589743598</v>
      </c>
      <c r="O144" s="28">
        <f>SUM(E144+G144+I144+L144+N144)</f>
        <v>195.40724793582956</v>
      </c>
      <c r="R144" s="43"/>
      <c r="S144" s="49"/>
      <c r="T144" s="49"/>
    </row>
    <row r="145" spans="1:20" ht="16.5" customHeight="1">
      <c r="A145" s="25">
        <v>140</v>
      </c>
      <c r="B145" s="25" t="s">
        <v>172</v>
      </c>
      <c r="C145" s="57">
        <v>9700</v>
      </c>
      <c r="D145" s="57">
        <v>37903</v>
      </c>
      <c r="E145" s="26">
        <f>SUM(($D$1-D145)/$D$3)*100</f>
        <v>64.33307588056134</v>
      </c>
      <c r="F145" s="55">
        <v>82561.21</v>
      </c>
      <c r="G145" s="26">
        <f>SUM(($F$1-F145)/$F$3)*100</f>
        <v>88.40676426755161</v>
      </c>
      <c r="H145" s="59">
        <v>14.75215600060337</v>
      </c>
      <c r="I145" s="26">
        <f>SUM((H145-$H$1)/$H$3)*100</f>
        <v>28.54650423189808</v>
      </c>
      <c r="J145" s="25">
        <v>14</v>
      </c>
      <c r="K145" s="27">
        <f>SUM(J145/C145)</f>
        <v>0.001443298969072165</v>
      </c>
      <c r="L145" s="28">
        <f>SUM((K145-$K$1)/$K$3)*100</f>
        <v>2.7541337278288873</v>
      </c>
      <c r="M145" s="29">
        <v>5.891666666666666</v>
      </c>
      <c r="N145" s="26">
        <f>SUM((M145-$M$1)/$M$3)*100</f>
        <v>8.25320512820512</v>
      </c>
      <c r="O145" s="28">
        <f>SUM(E145+G145+I145+L145+N145)</f>
        <v>192.293683236045</v>
      </c>
      <c r="R145" s="43"/>
      <c r="S145" s="49"/>
      <c r="T145" s="49"/>
    </row>
    <row r="146" spans="1:20" ht="16.5" customHeight="1">
      <c r="A146" s="25">
        <v>141</v>
      </c>
      <c r="B146" s="25" t="s">
        <v>123</v>
      </c>
      <c r="C146" s="57">
        <v>1658</v>
      </c>
      <c r="D146" s="57">
        <v>34020</v>
      </c>
      <c r="E146" s="26">
        <f>SUM(($D$1-D146)/$D$3)*100</f>
        <v>69.99169350490375</v>
      </c>
      <c r="F146" s="55">
        <v>110782.22</v>
      </c>
      <c r="G146" s="26">
        <f>SUM(($F$1-F146)/$F$3)*100</f>
        <v>83.91990599112304</v>
      </c>
      <c r="H146" s="59">
        <v>13.553253663622922</v>
      </c>
      <c r="I146" s="26">
        <f>SUM((H146-$H$1)/$H$3)*100</f>
        <v>24.43211485717794</v>
      </c>
      <c r="J146" s="25">
        <v>4</v>
      </c>
      <c r="K146" s="27">
        <f>SUM(J146/C146)</f>
        <v>0.0024125452352231603</v>
      </c>
      <c r="L146" s="28">
        <f>SUM((K146-$K$1)/$K$3)*100</f>
        <v>4.603670025838396</v>
      </c>
      <c r="M146" s="29">
        <v>5.925</v>
      </c>
      <c r="N146" s="26">
        <f>SUM((M146-$M$1)/$M$3)*100</f>
        <v>8.573717948717949</v>
      </c>
      <c r="O146" s="28">
        <f>SUM(E146+G146+I146+L146+N146)</f>
        <v>191.52110232776107</v>
      </c>
      <c r="R146" s="43"/>
      <c r="S146" s="49"/>
      <c r="T146" s="49"/>
    </row>
    <row r="147" spans="1:20" ht="16.5" customHeight="1">
      <c r="A147" s="25">
        <v>142</v>
      </c>
      <c r="B147" s="25" t="s">
        <v>171</v>
      </c>
      <c r="C147" s="57">
        <v>9188</v>
      </c>
      <c r="D147" s="57">
        <v>49049</v>
      </c>
      <c r="E147" s="26">
        <f>SUM(($D$1-D147)/$D$3)*100</f>
        <v>48.090234767782455</v>
      </c>
      <c r="F147" s="55">
        <v>111206.32</v>
      </c>
      <c r="G147" s="26">
        <f>SUM(($F$1-F147)/$F$3)*100</f>
        <v>83.852478333678</v>
      </c>
      <c r="H147" s="59">
        <v>22.387390750328624</v>
      </c>
      <c r="I147" s="26">
        <f>SUM((H147-$H$1)/$H$3)*100</f>
        <v>54.74907950327812</v>
      </c>
      <c r="J147" s="25">
        <v>11</v>
      </c>
      <c r="K147" s="27">
        <f>SUM(J147/C147)</f>
        <v>0.001197213757074445</v>
      </c>
      <c r="L147" s="28">
        <f>SUM((K147-$K$1)/$K$3)*100</f>
        <v>2.284548702961489</v>
      </c>
      <c r="M147" s="29">
        <v>5.208333333333333</v>
      </c>
      <c r="N147" s="26">
        <f>SUM((M147-$M$1)/$M$3)*100</f>
        <v>1.6826923076923062</v>
      </c>
      <c r="O147" s="28">
        <f>SUM(E147+G147+I147+L147+N147)</f>
        <v>190.65903361539236</v>
      </c>
      <c r="R147" s="43"/>
      <c r="S147" s="49"/>
      <c r="T147" s="49"/>
    </row>
    <row r="148" spans="1:20" ht="16.5" customHeight="1">
      <c r="A148" s="25">
        <v>143</v>
      </c>
      <c r="B148" s="25" t="s">
        <v>99</v>
      </c>
      <c r="C148" s="57">
        <v>22469</v>
      </c>
      <c r="D148" s="57">
        <v>37161</v>
      </c>
      <c r="E148" s="26">
        <f>SUM(($D$1-D148)/$D$3)*100</f>
        <v>65.41437752291573</v>
      </c>
      <c r="F148" s="55">
        <v>90348.72</v>
      </c>
      <c r="G148" s="26">
        <f>SUM(($F$1-F148)/$F$3)*100</f>
        <v>87.16862808120428</v>
      </c>
      <c r="H148" s="59">
        <v>14.134972812331451</v>
      </c>
      <c r="I148" s="26">
        <f>SUM((H148-$H$1)/$H$3)*100</f>
        <v>26.428456853262194</v>
      </c>
      <c r="J148" s="25">
        <v>28</v>
      </c>
      <c r="K148" s="27">
        <f>SUM(J148/C148)</f>
        <v>0.0012461613778984378</v>
      </c>
      <c r="L148" s="28">
        <f>SUM((K148-$K$1)/$K$3)*100</f>
        <v>2.3779515919658376</v>
      </c>
      <c r="M148" s="29">
        <v>5.783333333333334</v>
      </c>
      <c r="N148" s="26">
        <f>SUM((M148-$M$1)/$M$3)*100</f>
        <v>7.211538461538471</v>
      </c>
      <c r="O148" s="28">
        <f>SUM(E148+G148+I148+L148+N148)</f>
        <v>188.6009525108865</v>
      </c>
      <c r="R148" s="43"/>
      <c r="S148" s="49"/>
      <c r="T148" s="49"/>
    </row>
    <row r="149" spans="1:20" ht="16.5" customHeight="1">
      <c r="A149" s="25">
        <v>144</v>
      </c>
      <c r="B149" s="25" t="s">
        <v>130</v>
      </c>
      <c r="C149" s="57">
        <v>10545</v>
      </c>
      <c r="D149" s="57">
        <v>30720</v>
      </c>
      <c r="E149" s="26">
        <f>SUM(($D$1-D149)/$D$3)*100</f>
        <v>74.80071698168199</v>
      </c>
      <c r="F149" s="55">
        <v>129182.76</v>
      </c>
      <c r="G149" s="26">
        <f>SUM(($F$1-F149)/$F$3)*100</f>
        <v>80.99440420398804</v>
      </c>
      <c r="H149" s="59">
        <v>9.10028061646879</v>
      </c>
      <c r="I149" s="26">
        <f>SUM((H149-$H$1)/$H$3)*100</f>
        <v>9.150415567751221</v>
      </c>
      <c r="J149" s="25">
        <v>10</v>
      </c>
      <c r="K149" s="27">
        <f>SUM(J149/C149)</f>
        <v>0.000948316737790422</v>
      </c>
      <c r="L149" s="28">
        <f>SUM((K149-$K$1)/$K$3)*100</f>
        <v>1.8095981277477617</v>
      </c>
      <c r="M149" s="29">
        <v>6.925</v>
      </c>
      <c r="N149" s="26">
        <f>SUM((M149-$M$1)/$M$3)*100</f>
        <v>18.189102564102566</v>
      </c>
      <c r="O149" s="28">
        <f>SUM(E149+G149+I149+L149+N149)</f>
        <v>184.9442374452716</v>
      </c>
      <c r="R149" s="43"/>
      <c r="S149" s="49"/>
      <c r="T149" s="49"/>
    </row>
    <row r="150" spans="1:20" ht="16.5" customHeight="1">
      <c r="A150" s="25">
        <v>145</v>
      </c>
      <c r="B150" s="25" t="s">
        <v>92</v>
      </c>
      <c r="C150" s="57">
        <v>25144</v>
      </c>
      <c r="D150" s="57">
        <v>39102</v>
      </c>
      <c r="E150" s="26">
        <f>SUM(($D$1-D150)/$D$3)*100</f>
        <v>62.58579735066525</v>
      </c>
      <c r="F150" s="55">
        <v>102286.34</v>
      </c>
      <c r="G150" s="26">
        <f>SUM(($F$1-F150)/$F$3)*100</f>
        <v>85.27066592117318</v>
      </c>
      <c r="H150" s="59">
        <v>13.463717915053117</v>
      </c>
      <c r="I150" s="26">
        <f>SUM((H150-$H$1)/$H$3)*100</f>
        <v>24.12484634896814</v>
      </c>
      <c r="J150" s="25">
        <v>29</v>
      </c>
      <c r="K150" s="27">
        <f>SUM(J150/C150)</f>
        <v>0.0011533566656061088</v>
      </c>
      <c r="L150" s="28">
        <f>SUM((K150-$K$1)/$K$3)*100</f>
        <v>2.2008596701237044</v>
      </c>
      <c r="M150" s="29">
        <v>6.1499999999999995</v>
      </c>
      <c r="N150" s="26">
        <f>SUM((M150-$M$1)/$M$3)*100</f>
        <v>10.737179487179485</v>
      </c>
      <c r="O150" s="28">
        <f>SUM(E150+G150+I150+L150+N150)</f>
        <v>184.91934877810974</v>
      </c>
      <c r="R150" s="43"/>
      <c r="S150" s="49"/>
      <c r="T150" s="49"/>
    </row>
    <row r="151" spans="1:20" ht="16.5" customHeight="1">
      <c r="A151" s="25">
        <v>146</v>
      </c>
      <c r="B151" s="25" t="s">
        <v>91</v>
      </c>
      <c r="C151" s="57">
        <v>57578</v>
      </c>
      <c r="D151" s="57">
        <v>43670</v>
      </c>
      <c r="E151" s="26">
        <f>SUM(($D$1-D151)/$D$3)*100</f>
        <v>55.928943034931</v>
      </c>
      <c r="F151" s="55">
        <v>143246.47</v>
      </c>
      <c r="G151" s="26">
        <f>SUM(($F$1-F151)/$F$3)*100</f>
        <v>78.75841500265219</v>
      </c>
      <c r="H151" s="59">
        <v>14.36637608693901</v>
      </c>
      <c r="I151" s="26">
        <f>SUM((H151-$H$1)/$H$3)*100</f>
        <v>27.222585903605605</v>
      </c>
      <c r="J151" s="25">
        <v>33</v>
      </c>
      <c r="K151" s="27">
        <f>SUM(J151/C151)</f>
        <v>0.0005731355726145403</v>
      </c>
      <c r="L151" s="28">
        <f>SUM((K151-$K$1)/$K$3)*100</f>
        <v>1.0936694648725294</v>
      </c>
      <c r="M151" s="29">
        <v>7.074999999999999</v>
      </c>
      <c r="N151" s="26">
        <f>SUM((M151-$M$1)/$M$3)*100</f>
        <v>19.631410256410252</v>
      </c>
      <c r="O151" s="28">
        <f>SUM(E151+G151+I151+L151+N151)</f>
        <v>182.63502366247155</v>
      </c>
      <c r="R151" s="43"/>
      <c r="S151" s="49"/>
      <c r="T151" s="49"/>
    </row>
    <row r="152" spans="1:20" ht="16.5" customHeight="1">
      <c r="A152" s="25">
        <v>147</v>
      </c>
      <c r="B152" s="25" t="s">
        <v>111</v>
      </c>
      <c r="C152" s="57">
        <v>18824</v>
      </c>
      <c r="D152" s="57">
        <v>40537</v>
      </c>
      <c r="E152" s="26">
        <f>SUM(($D$1-D152)/$D$3)*100</f>
        <v>60.49460077818743</v>
      </c>
      <c r="F152" s="55">
        <v>116428.07</v>
      </c>
      <c r="G152" s="26">
        <f>SUM(($F$1-F152)/$F$3)*100</f>
        <v>83.02227232032337</v>
      </c>
      <c r="H152" s="59">
        <v>14.26300339491135</v>
      </c>
      <c r="I152" s="26">
        <f>SUM((H152-$H$1)/$H$3)*100</f>
        <v>26.86783181513997</v>
      </c>
      <c r="J152" s="25">
        <v>6</v>
      </c>
      <c r="K152" s="27">
        <f>SUM(J152/C152)</f>
        <v>0.0003187420314492138</v>
      </c>
      <c r="L152" s="28">
        <f>SUM((K152-$K$1)/$K$3)*100</f>
        <v>0.6082303099373189</v>
      </c>
      <c r="M152" s="29">
        <v>5.658333333333334</v>
      </c>
      <c r="N152" s="26">
        <f>SUM((M152-$M$1)/$M$3)*100</f>
        <v>6.009615384615394</v>
      </c>
      <c r="O152" s="28">
        <f>SUM(E152+G152+I152+L152+N152)</f>
        <v>177.00255060820348</v>
      </c>
      <c r="R152" s="43"/>
      <c r="S152" s="49"/>
      <c r="T152" s="49"/>
    </row>
    <row r="153" spans="1:20" ht="16.5" customHeight="1">
      <c r="A153" s="25">
        <v>148</v>
      </c>
      <c r="B153" s="25" t="s">
        <v>145</v>
      </c>
      <c r="C153" s="57">
        <v>4120</v>
      </c>
      <c r="D153" s="57">
        <v>39070</v>
      </c>
      <c r="E153" s="26">
        <f>SUM(($D$1-D153)/$D$3)*100</f>
        <v>62.63243030559158</v>
      </c>
      <c r="F153" s="55">
        <v>120849.31</v>
      </c>
      <c r="G153" s="26">
        <f>SUM(($F$1-F153)/$F$3)*100</f>
        <v>82.31933938893371</v>
      </c>
      <c r="H153" s="59">
        <v>10.658563885871425</v>
      </c>
      <c r="I153" s="26">
        <f>SUM((H153-$H$1)/$H$3)*100</f>
        <v>14.49812732764491</v>
      </c>
      <c r="J153" s="25">
        <v>2</v>
      </c>
      <c r="K153" s="27">
        <f>SUM(J153/C153)</f>
        <v>0.0004854368932038835</v>
      </c>
      <c r="L153" s="28">
        <f>SUM((K153-$K$1)/$K$3)*100</f>
        <v>0.9263209833543762</v>
      </c>
      <c r="M153" s="29">
        <v>6.516666666666668</v>
      </c>
      <c r="N153" s="26">
        <f>SUM((M153-$M$1)/$M$3)*100</f>
        <v>14.262820512820532</v>
      </c>
      <c r="O153" s="28">
        <f>SUM(E153+G153+I153+L153+N153)</f>
        <v>174.6390385183451</v>
      </c>
      <c r="R153" s="43"/>
      <c r="S153" s="49"/>
      <c r="T153" s="49"/>
    </row>
    <row r="154" spans="1:20" ht="16.5" customHeight="1">
      <c r="A154" s="25">
        <v>149</v>
      </c>
      <c r="B154" s="25" t="s">
        <v>129</v>
      </c>
      <c r="C154" s="57">
        <v>7402</v>
      </c>
      <c r="D154" s="57">
        <v>41386</v>
      </c>
      <c r="E154" s="26">
        <f>SUM(($D$1-D154)/$D$3)*100</f>
        <v>59.25737019279812</v>
      </c>
      <c r="F154" s="55">
        <v>152365.21</v>
      </c>
      <c r="G154" s="26">
        <f>SUM(($F$1-F154)/$F$3)*100</f>
        <v>77.30862656348576</v>
      </c>
      <c r="H154" s="59">
        <v>13.086979267782992</v>
      </c>
      <c r="I154" s="26">
        <f>SUM((H154-$H$1)/$H$3)*100</f>
        <v>22.831955811046104</v>
      </c>
      <c r="J154" s="25">
        <v>7</v>
      </c>
      <c r="K154" s="27">
        <f>SUM(J154/C154)</f>
        <v>0.0009456903539583896</v>
      </c>
      <c r="L154" s="28">
        <f>SUM((K154-$K$1)/$K$3)*100</f>
        <v>1.8045864063726162</v>
      </c>
      <c r="M154" s="29">
        <v>6.291666666666665</v>
      </c>
      <c r="N154" s="26">
        <f>SUM((M154-$M$1)/$M$3)*100</f>
        <v>12.099358974358964</v>
      </c>
      <c r="O154" s="28">
        <f>SUM(E154+G154+I154+L154+N154)</f>
        <v>173.30189794806154</v>
      </c>
      <c r="R154" s="43"/>
      <c r="S154" s="49"/>
      <c r="T154" s="49"/>
    </row>
    <row r="155" spans="1:20" ht="16.5" customHeight="1">
      <c r="A155" s="25">
        <v>150</v>
      </c>
      <c r="B155" s="25" t="s">
        <v>88</v>
      </c>
      <c r="C155" s="57">
        <v>7383</v>
      </c>
      <c r="D155" s="57">
        <v>53885</v>
      </c>
      <c r="E155" s="26">
        <f>SUM(($D$1-D155)/$D$3)*100</f>
        <v>41.042829454540154</v>
      </c>
      <c r="F155" s="55">
        <v>162670.52</v>
      </c>
      <c r="G155" s="26">
        <f>SUM(($F$1-F155)/$F$3)*100</f>
        <v>75.67018536436984</v>
      </c>
      <c r="H155" s="59">
        <v>19.611146630823733</v>
      </c>
      <c r="I155" s="26">
        <f>SUM((H155-$H$1)/$H$3)*100</f>
        <v>45.22157342159927</v>
      </c>
      <c r="J155" s="25">
        <v>1</v>
      </c>
      <c r="K155" s="27">
        <f>SUM(J155/C155)</f>
        <v>0.00013544629554381688</v>
      </c>
      <c r="L155" s="28">
        <f>SUM((K155-$K$1)/$K$3)*100</f>
        <v>0.2584614961005032</v>
      </c>
      <c r="M155" s="29">
        <v>5.866666666666666</v>
      </c>
      <c r="N155" s="26">
        <f>SUM((M155-$M$1)/$M$3)*100</f>
        <v>8.012820512820511</v>
      </c>
      <c r="O155" s="28">
        <f>SUM(E155+G155+I155+L155+N155)</f>
        <v>170.2058702494303</v>
      </c>
      <c r="R155" s="43"/>
      <c r="S155" s="49"/>
      <c r="T155" s="49"/>
    </row>
    <row r="156" spans="1:20" ht="16.5" customHeight="1">
      <c r="A156" s="25">
        <v>151</v>
      </c>
      <c r="B156" s="25" t="s">
        <v>90</v>
      </c>
      <c r="C156" s="57">
        <v>6810</v>
      </c>
      <c r="D156" s="57">
        <v>42806</v>
      </c>
      <c r="E156" s="26">
        <f>SUM(($D$1-D156)/$D$3)*100</f>
        <v>57.18803281794202</v>
      </c>
      <c r="F156" s="55">
        <v>122659.75</v>
      </c>
      <c r="G156" s="26">
        <f>SUM(($F$1-F156)/$F$3)*100</f>
        <v>82.03149753997164</v>
      </c>
      <c r="H156" s="59">
        <v>11.736838493596228</v>
      </c>
      <c r="I156" s="26">
        <f>SUM((H156-$H$1)/$H$3)*100</f>
        <v>18.198546829893168</v>
      </c>
      <c r="J156" s="25">
        <v>7</v>
      </c>
      <c r="K156" s="27">
        <f>SUM(J156/C156)</f>
        <v>0.0010279001468428781</v>
      </c>
      <c r="L156" s="28">
        <f>SUM((K156-$K$1)/$K$3)*100</f>
        <v>1.9614608781160212</v>
      </c>
      <c r="M156" s="29">
        <v>6.141666666666666</v>
      </c>
      <c r="N156" s="26">
        <f>SUM((M156-$M$1)/$M$3)*100</f>
        <v>10.657051282051276</v>
      </c>
      <c r="O156" s="28">
        <f>SUM(E156+G156+I156+L156+N156)</f>
        <v>170.03658934797411</v>
      </c>
      <c r="R156" s="43"/>
      <c r="S156" s="49"/>
      <c r="T156" s="49"/>
    </row>
    <row r="157" spans="1:20" ht="16.5" customHeight="1">
      <c r="A157" s="25">
        <v>152</v>
      </c>
      <c r="B157" s="25" t="s">
        <v>104</v>
      </c>
      <c r="C157" s="57">
        <v>2960</v>
      </c>
      <c r="D157" s="57">
        <v>38674</v>
      </c>
      <c r="E157" s="26">
        <f>SUM(($D$1-D157)/$D$3)*100</f>
        <v>63.20951312280497</v>
      </c>
      <c r="F157" s="55">
        <v>148286.95</v>
      </c>
      <c r="G157" s="26">
        <f>SUM(($F$1-F157)/$F$3)*100</f>
        <v>77.95702910593295</v>
      </c>
      <c r="H157" s="59">
        <v>9.816657033554277</v>
      </c>
      <c r="I157" s="26">
        <f>SUM((H157-$H$1)/$H$3)*100</f>
        <v>11.608873965772244</v>
      </c>
      <c r="J157" s="25">
        <v>6</v>
      </c>
      <c r="K157" s="27">
        <f>SUM(J157/C157)</f>
        <v>0.002027027027027027</v>
      </c>
      <c r="L157" s="28">
        <f>SUM((K157-$K$1)/$K$3)*100</f>
        <v>3.8680159980608413</v>
      </c>
      <c r="M157" s="29">
        <v>5.974999999999999</v>
      </c>
      <c r="N157" s="26">
        <f>SUM((M157-$M$1)/$M$3)*100</f>
        <v>9.05448717948717</v>
      </c>
      <c r="O157" s="28">
        <f>SUM(E157+G157+I157+L157+N157)</f>
        <v>165.69791937205818</v>
      </c>
      <c r="R157" s="43"/>
      <c r="S157" s="49"/>
      <c r="T157" s="49"/>
    </row>
    <row r="158" spans="1:20" ht="16.5" customHeight="1">
      <c r="A158" s="25">
        <v>153</v>
      </c>
      <c r="B158" s="25" t="s">
        <v>136</v>
      </c>
      <c r="C158" s="57">
        <v>8836</v>
      </c>
      <c r="D158" s="57">
        <v>50687</v>
      </c>
      <c r="E158" s="26">
        <f>SUM(($D$1-D158)/$D$3)*100</f>
        <v>45.703210387490714</v>
      </c>
      <c r="F158" s="55">
        <v>174020.38</v>
      </c>
      <c r="G158" s="26">
        <f>SUM(($F$1-F158)/$F$3)*100</f>
        <v>73.86567116458374</v>
      </c>
      <c r="H158" s="59">
        <v>16.90161674173695</v>
      </c>
      <c r="I158" s="26">
        <f>SUM((H158-$H$1)/$H$3)*100</f>
        <v>35.923017031908024</v>
      </c>
      <c r="J158" s="25">
        <v>3</v>
      </c>
      <c r="K158" s="27">
        <f>SUM(J158/C158)</f>
        <v>0.0003395201448619285</v>
      </c>
      <c r="L158" s="28">
        <f>SUM((K158-$K$1)/$K$3)*100</f>
        <v>0.6478795469816709</v>
      </c>
      <c r="M158" s="29">
        <v>5.75</v>
      </c>
      <c r="N158" s="26">
        <f>SUM((M158-$M$1)/$M$3)*100</f>
        <v>6.891025641025643</v>
      </c>
      <c r="O158" s="28">
        <f>SUM(E158+G158+I158+L158+N158)</f>
        <v>163.03080377198978</v>
      </c>
      <c r="R158" s="43"/>
      <c r="S158" s="49"/>
      <c r="T158" s="49"/>
    </row>
    <row r="159" spans="1:20" ht="16.5" customHeight="1">
      <c r="A159" s="25">
        <v>154</v>
      </c>
      <c r="B159" s="25" t="s">
        <v>158</v>
      </c>
      <c r="C159" s="57">
        <v>1389</v>
      </c>
      <c r="D159" s="57">
        <v>36801</v>
      </c>
      <c r="E159" s="26">
        <f>SUM(($D$1-D159)/$D$3)*100</f>
        <v>65.93899826583699</v>
      </c>
      <c r="F159" s="55">
        <v>169192.94</v>
      </c>
      <c r="G159" s="26">
        <f>SUM(($F$1-F159)/$F$3)*100</f>
        <v>74.63318583248409</v>
      </c>
      <c r="H159" s="59">
        <v>7.974703865840356</v>
      </c>
      <c r="I159" s="26">
        <f>SUM((H159-$H$1)/$H$3)*100</f>
        <v>5.287664716100171</v>
      </c>
      <c r="J159" s="25">
        <v>3</v>
      </c>
      <c r="K159" s="27">
        <f>SUM(J159/C159)</f>
        <v>0.0021598272138228943</v>
      </c>
      <c r="L159" s="28">
        <f>SUM((K159-$K$1)/$K$3)*100</f>
        <v>4.12142813328297</v>
      </c>
      <c r="M159" s="29">
        <v>6.2250000000000005</v>
      </c>
      <c r="N159" s="26">
        <f>SUM((M159-$M$1)/$M$3)*100</f>
        <v>11.458333333333341</v>
      </c>
      <c r="O159" s="28">
        <f>SUM(E159+G159+I159+L159+N159)</f>
        <v>161.43961028103757</v>
      </c>
      <c r="R159" s="43"/>
      <c r="S159" s="49"/>
      <c r="T159" s="49"/>
    </row>
    <row r="160" spans="1:20" ht="16.5" customHeight="1">
      <c r="A160" s="25">
        <v>155</v>
      </c>
      <c r="B160" s="25" t="s">
        <v>57</v>
      </c>
      <c r="C160" s="57">
        <v>17357</v>
      </c>
      <c r="D160" s="57">
        <v>51706</v>
      </c>
      <c r="E160" s="26">
        <f>SUM(($D$1-D160)/$D$3)*100</f>
        <v>44.21824222905524</v>
      </c>
      <c r="F160" s="55">
        <v>135945.26</v>
      </c>
      <c r="G160" s="26">
        <f>SUM(($F$1-F160)/$F$3)*100</f>
        <v>79.91923435378253</v>
      </c>
      <c r="H160" s="59">
        <v>16.311159732520643</v>
      </c>
      <c r="I160" s="26">
        <f>SUM((H160-$H$1)/$H$3)*100</f>
        <v>33.89668847284689</v>
      </c>
      <c r="J160" s="25">
        <v>11</v>
      </c>
      <c r="K160" s="27">
        <f>SUM(J160/C160)</f>
        <v>0.0006337500720170537</v>
      </c>
      <c r="L160" s="28">
        <f>SUM((K160-$K$1)/$K$3)*100</f>
        <v>1.2093353392181923</v>
      </c>
      <c r="M160" s="29">
        <v>5.250000000000001</v>
      </c>
      <c r="N160" s="26">
        <f>SUM((M160-$M$1)/$M$3)*100</f>
        <v>2.0833333333333433</v>
      </c>
      <c r="O160" s="28">
        <f>SUM(E160+G160+I160+L160+N160)</f>
        <v>161.32683372823618</v>
      </c>
      <c r="R160" s="43"/>
      <c r="S160" s="49"/>
      <c r="T160" s="49"/>
    </row>
    <row r="161" spans="1:20" ht="16.5" customHeight="1">
      <c r="A161" s="25">
        <v>156</v>
      </c>
      <c r="B161" s="25" t="s">
        <v>66</v>
      </c>
      <c r="C161" s="57">
        <v>1889</v>
      </c>
      <c r="D161" s="57">
        <v>42505</v>
      </c>
      <c r="E161" s="26">
        <f>SUM(($D$1-D161)/$D$3)*100</f>
        <v>57.626674050217865</v>
      </c>
      <c r="F161" s="55">
        <v>145108.7</v>
      </c>
      <c r="G161" s="26">
        <f>SUM(($F$1-F161)/$F$3)*100</f>
        <v>78.46233906177999</v>
      </c>
      <c r="H161" s="59">
        <v>11.86064560319068</v>
      </c>
      <c r="I161" s="26">
        <f>SUM((H161-$H$1)/$H$3)*100</f>
        <v>18.623427690091653</v>
      </c>
      <c r="J161" s="25">
        <v>0</v>
      </c>
      <c r="K161" s="27">
        <f>SUM(J161/C161)</f>
        <v>0</v>
      </c>
      <c r="L161" s="28">
        <f>SUM((K161-$K$1)/$K$3)*100</f>
        <v>0</v>
      </c>
      <c r="M161" s="29">
        <v>5.475000000000001</v>
      </c>
      <c r="N161" s="26">
        <f>SUM((M161-$M$1)/$M$3)*100</f>
        <v>4.246794871794887</v>
      </c>
      <c r="O161" s="28">
        <f>SUM(E161+G161+I161+L161+N161)</f>
        <v>158.9592356738844</v>
      </c>
      <c r="R161" s="43"/>
      <c r="S161" s="49"/>
      <c r="T161" s="49"/>
    </row>
    <row r="162" spans="1:20" ht="16.5" customHeight="1">
      <c r="A162" s="25">
        <v>157</v>
      </c>
      <c r="B162" s="25" t="s">
        <v>159</v>
      </c>
      <c r="C162" s="57">
        <v>3689</v>
      </c>
      <c r="D162" s="57">
        <v>37215</v>
      </c>
      <c r="E162" s="26">
        <f>SUM(($D$1-D162)/$D$3)*100</f>
        <v>65.33568441147753</v>
      </c>
      <c r="F162" s="55">
        <v>219678.31</v>
      </c>
      <c r="G162" s="26">
        <f>SUM(($F$1-F162)/$F$3)*100</f>
        <v>66.6065170412871</v>
      </c>
      <c r="H162" s="59">
        <v>7.50431108562642</v>
      </c>
      <c r="I162" s="26">
        <f>SUM((H162-$H$1)/$H$3)*100</f>
        <v>3.6733722110645024</v>
      </c>
      <c r="J162" s="25">
        <v>3</v>
      </c>
      <c r="K162" s="27">
        <f>SUM(J162/C162)</f>
        <v>0.000813228517213337</v>
      </c>
      <c r="L162" s="28">
        <f>SUM((K162-$K$1)/$K$3)*100</f>
        <v>1.5518199178991718</v>
      </c>
      <c r="M162" s="29">
        <v>6.5</v>
      </c>
      <c r="N162" s="26">
        <f>SUM((M162-$M$1)/$M$3)*100</f>
        <v>14.102564102564106</v>
      </c>
      <c r="O162" s="28">
        <f>SUM(E162+G162+I162+L162+N162)</f>
        <v>151.26995768429242</v>
      </c>
      <c r="R162" s="43"/>
      <c r="S162" s="49"/>
      <c r="T162" s="49"/>
    </row>
    <row r="163" spans="1:20" ht="16.5" customHeight="1">
      <c r="A163" s="25">
        <v>158</v>
      </c>
      <c r="B163" s="25" t="s">
        <v>137</v>
      </c>
      <c r="C163" s="57">
        <v>24228</v>
      </c>
      <c r="D163" s="57">
        <v>51795</v>
      </c>
      <c r="E163" s="26">
        <f>SUM(($D$1-D163)/$D$3)*100</f>
        <v>44.08854432316638</v>
      </c>
      <c r="F163" s="55">
        <v>197296.14</v>
      </c>
      <c r="G163" s="26">
        <f>SUM(($F$1-F163)/$F$3)*100</f>
        <v>70.16505816752358</v>
      </c>
      <c r="H163" s="59">
        <v>14.37023955001459</v>
      </c>
      <c r="I163" s="26">
        <f>SUM((H163-$H$1)/$H$3)*100</f>
        <v>27.235844524376862</v>
      </c>
      <c r="J163" s="25">
        <v>5</v>
      </c>
      <c r="K163" s="27">
        <f>SUM(J163/C163)</f>
        <v>0.00020637279181112762</v>
      </c>
      <c r="L163" s="28">
        <f>SUM((K163-$K$1)/$K$3)*100</f>
        <v>0.3938049417430277</v>
      </c>
      <c r="M163" s="29">
        <v>5.933333333333333</v>
      </c>
      <c r="N163" s="26">
        <f>SUM((M163-$M$1)/$M$3)*100</f>
        <v>8.65384615384615</v>
      </c>
      <c r="O163" s="28">
        <f>SUM(E163+G163+I163+L163+N163)</f>
        <v>150.537098110656</v>
      </c>
      <c r="R163" s="43"/>
      <c r="S163" s="49"/>
      <c r="T163" s="49"/>
    </row>
    <row r="164" spans="1:20" ht="16.5" customHeight="1">
      <c r="A164" s="25">
        <v>159</v>
      </c>
      <c r="B164" s="25" t="s">
        <v>141</v>
      </c>
      <c r="C164" s="57">
        <v>3986</v>
      </c>
      <c r="D164" s="57">
        <v>38752</v>
      </c>
      <c r="E164" s="26">
        <f>SUM(($D$1-D164)/$D$3)*100</f>
        <v>63.09584529517204</v>
      </c>
      <c r="F164" s="55">
        <v>190903.09</v>
      </c>
      <c r="G164" s="26">
        <f>SUM(($F$1-F164)/$F$3)*100</f>
        <v>71.18148916358368</v>
      </c>
      <c r="H164" s="59">
        <v>6.903713210211873</v>
      </c>
      <c r="I164" s="26">
        <f>SUM((H164-$H$1)/$H$3)*100</f>
        <v>1.6122422583872915</v>
      </c>
      <c r="J164" s="25">
        <v>1</v>
      </c>
      <c r="K164" s="27">
        <f>SUM(J164/C164)</f>
        <v>0.0002508780732563974</v>
      </c>
      <c r="L164" s="28">
        <f>SUM((K164-$K$1)/$K$3)*100</f>
        <v>0.47873086445308954</v>
      </c>
      <c r="M164" s="29">
        <v>5.8</v>
      </c>
      <c r="N164" s="26">
        <f>SUM((M164-$M$1)/$M$3)*100</f>
        <v>7.371794871794872</v>
      </c>
      <c r="O164" s="28">
        <f>SUM(E164+G164+I164+L164+N164)</f>
        <v>143.74010245339096</v>
      </c>
      <c r="R164" s="43"/>
      <c r="S164" s="49"/>
      <c r="T164" s="49"/>
    </row>
    <row r="165" spans="1:20" ht="16.5" customHeight="1">
      <c r="A165" s="25">
        <v>160</v>
      </c>
      <c r="B165" s="25" t="s">
        <v>77</v>
      </c>
      <c r="C165" s="57">
        <v>1488</v>
      </c>
      <c r="D165" s="57">
        <v>42484</v>
      </c>
      <c r="E165" s="26">
        <f>SUM(($D$1-D165)/$D$3)*100</f>
        <v>57.657276926888265</v>
      </c>
      <c r="F165" s="55">
        <v>202581.57</v>
      </c>
      <c r="G165" s="26">
        <f>SUM(($F$1-F165)/$F$3)*100</f>
        <v>69.32472767120245</v>
      </c>
      <c r="H165" s="59">
        <v>9.374834445882028</v>
      </c>
      <c r="I165" s="26">
        <f>SUM((H165-$H$1)/$H$3)*100</f>
        <v>10.092628560155266</v>
      </c>
      <c r="J165" s="25">
        <v>0</v>
      </c>
      <c r="K165" s="27">
        <f>SUM(J165/C165)</f>
        <v>0</v>
      </c>
      <c r="L165" s="28">
        <f>SUM((K165-$K$1)/$K$3)*100</f>
        <v>0</v>
      </c>
      <c r="M165" s="29">
        <v>5.55</v>
      </c>
      <c r="N165" s="26">
        <f>SUM((M165-$M$1)/$M$3)*100</f>
        <v>4.967948717948718</v>
      </c>
      <c r="O165" s="28">
        <f>SUM(E165+G165+I165+L165+N165)</f>
        <v>142.04258187619473</v>
      </c>
      <c r="R165" s="43"/>
      <c r="S165" s="49"/>
      <c r="T165" s="49"/>
    </row>
    <row r="166" spans="1:20" ht="16.5" customHeight="1">
      <c r="A166" s="25">
        <v>161</v>
      </c>
      <c r="B166" s="25" t="s">
        <v>110</v>
      </c>
      <c r="C166" s="57">
        <v>2098</v>
      </c>
      <c r="D166" s="57">
        <v>43347</v>
      </c>
      <c r="E166" s="26">
        <f>SUM(($D$1-D166)/$D$3)*100</f>
        <v>56.399644423718684</v>
      </c>
      <c r="F166" s="55">
        <v>216597.81</v>
      </c>
      <c r="G166" s="26">
        <f>SUM(($F$1-F166)/$F$3)*100</f>
        <v>67.09628572499254</v>
      </c>
      <c r="H166" s="59">
        <v>8.875641574740754</v>
      </c>
      <c r="I166" s="26">
        <f>SUM((H166-$H$1)/$H$3)*100</f>
        <v>8.37949999112388</v>
      </c>
      <c r="J166" s="25">
        <v>1</v>
      </c>
      <c r="K166" s="27">
        <f>SUM(J166/C166)</f>
        <v>0.00047664442326024784</v>
      </c>
      <c r="L166" s="28">
        <f>SUM((K166-$K$1)/$K$3)*100</f>
        <v>0.9095430055815132</v>
      </c>
      <c r="M166" s="29">
        <v>5.141666666666667</v>
      </c>
      <c r="N166" s="26">
        <f>SUM((M166-$M$1)/$M$3)*100</f>
        <v>1.0416666666666674</v>
      </c>
      <c r="O166" s="28">
        <f>SUM(E166+G166+I166+L166+N166)</f>
        <v>133.8266398120833</v>
      </c>
      <c r="R166" s="43"/>
      <c r="S166" s="49"/>
      <c r="T166" s="49"/>
    </row>
    <row r="167" spans="1:20" ht="16.5" customHeight="1">
      <c r="A167" s="25">
        <v>162</v>
      </c>
      <c r="B167" s="25" t="s">
        <v>143</v>
      </c>
      <c r="C167" s="57">
        <v>3029</v>
      </c>
      <c r="D167" s="57">
        <v>45418</v>
      </c>
      <c r="E167" s="26">
        <f>SUM(($D$1-D167)/$D$3)*100</f>
        <v>53.38161787207998</v>
      </c>
      <c r="F167" s="55">
        <v>218664.99</v>
      </c>
      <c r="G167" s="26">
        <f>SUM(($F$1-F167)/$F$3)*100</f>
        <v>66.76762478437179</v>
      </c>
      <c r="H167" s="59">
        <v>7.218260844625877</v>
      </c>
      <c r="I167" s="26">
        <f>SUM((H167-$H$1)/$H$3)*100</f>
        <v>2.6917058685224022</v>
      </c>
      <c r="J167" s="25">
        <v>5</v>
      </c>
      <c r="K167" s="27">
        <f>SUM(J167/C167)</f>
        <v>0.001650709805216243</v>
      </c>
      <c r="L167" s="28">
        <f>SUM((K167-$K$1)/$K$3)*100</f>
        <v>3.1499194878012795</v>
      </c>
      <c r="M167" s="29">
        <v>5.633333333333333</v>
      </c>
      <c r="N167" s="26">
        <f>SUM((M167-$M$1)/$M$3)*100</f>
        <v>5.7692307692307665</v>
      </c>
      <c r="O167" s="28">
        <f>SUM(E167+G167+I167+L167+N167)</f>
        <v>131.76009878200622</v>
      </c>
      <c r="R167" s="43"/>
      <c r="S167" s="49"/>
      <c r="T167" s="49"/>
    </row>
    <row r="168" spans="1:20" ht="16.5" customHeight="1">
      <c r="A168" s="25">
        <v>163</v>
      </c>
      <c r="B168" s="25" t="s">
        <v>168</v>
      </c>
      <c r="C168" s="57">
        <v>17771</v>
      </c>
      <c r="D168" s="57">
        <v>65806</v>
      </c>
      <c r="E168" s="26">
        <f>SUM(($D$1-D168)/$D$3)*100</f>
        <v>23.670596464639104</v>
      </c>
      <c r="F168" s="55">
        <v>303910.28</v>
      </c>
      <c r="G168" s="26">
        <f>SUM(($F$1-F168)/$F$3)*100</f>
        <v>53.21447643982095</v>
      </c>
      <c r="H168" s="59">
        <v>14.538292135836695</v>
      </c>
      <c r="I168" s="26">
        <f>SUM((H168-$H$1)/$H$3)*100</f>
        <v>27.812566874624473</v>
      </c>
      <c r="J168" s="25">
        <v>3</v>
      </c>
      <c r="K168" s="27">
        <f>SUM(J168/C168)</f>
        <v>0.00016881436047493106</v>
      </c>
      <c r="L168" s="28">
        <f>SUM((K168-$K$1)/$K$3)*100</f>
        <v>0.32213514586292524</v>
      </c>
      <c r="M168" s="29">
        <v>5.816666666666666</v>
      </c>
      <c r="N168" s="26">
        <f>SUM((M168-$M$1)/$M$3)*100</f>
        <v>7.532051282051282</v>
      </c>
      <c r="O168" s="28">
        <f>SUM(E168+G168+I168+L168+N168)</f>
        <v>112.55182620699875</v>
      </c>
      <c r="R168" s="43"/>
      <c r="S168" s="49"/>
      <c r="T168" s="49"/>
    </row>
    <row r="169" spans="1:20" ht="16.5" customHeight="1">
      <c r="A169" s="25">
        <v>164</v>
      </c>
      <c r="B169" s="25" t="s">
        <v>164</v>
      </c>
      <c r="C169" s="57">
        <v>10199</v>
      </c>
      <c r="D169" s="57">
        <v>74817</v>
      </c>
      <c r="E169" s="26">
        <f>SUM(($D$1-D169)/$D$3)*100</f>
        <v>10.539047813351598</v>
      </c>
      <c r="F169" s="55">
        <v>334457.31</v>
      </c>
      <c r="G169" s="26">
        <f>SUM(($F$1-F169)/$F$3)*100</f>
        <v>48.357804252120665</v>
      </c>
      <c r="H169" s="59">
        <v>16.43374159796352</v>
      </c>
      <c r="I169" s="26">
        <f>SUM((H169-$H$1)/$H$3)*100</f>
        <v>34.317364543911864</v>
      </c>
      <c r="J169" s="25">
        <v>4</v>
      </c>
      <c r="K169" s="27">
        <f>SUM(J169/C169)</f>
        <v>0.0003921953132660065</v>
      </c>
      <c r="L169" s="28">
        <f>SUM((K169-$K$1)/$K$3)*100</f>
        <v>0.7483954213981822</v>
      </c>
      <c r="M169" s="29">
        <v>5.6499999999999995</v>
      </c>
      <c r="N169" s="26">
        <f>SUM((M169-$M$1)/$M$3)*100</f>
        <v>5.929487179487176</v>
      </c>
      <c r="O169" s="28">
        <f>SUM(E169+G169+I169+L169+N169)</f>
        <v>99.89209921026949</v>
      </c>
      <c r="R169" s="43"/>
      <c r="S169" s="49"/>
      <c r="T169" s="49"/>
    </row>
    <row r="170" spans="1:20" ht="16.5" customHeight="1">
      <c r="A170" s="25">
        <v>165</v>
      </c>
      <c r="B170" s="25" t="s">
        <v>139</v>
      </c>
      <c r="C170" s="57">
        <v>2320</v>
      </c>
      <c r="D170" s="57">
        <v>56769</v>
      </c>
      <c r="E170" s="26">
        <f>SUM(($D$1-D170)/$D$3)*100</f>
        <v>36.84003439180426</v>
      </c>
      <c r="F170" s="55">
        <v>312390.22</v>
      </c>
      <c r="G170" s="26">
        <f>SUM(($F$1-F170)/$F$3)*100</f>
        <v>51.86625081031239</v>
      </c>
      <c r="H170" s="59">
        <v>7.645742279893648</v>
      </c>
      <c r="I170" s="26">
        <f>SUM((H170-$H$1)/$H$3)*100</f>
        <v>4.1587353511620035</v>
      </c>
      <c r="J170" s="25">
        <v>0</v>
      </c>
      <c r="K170" s="27">
        <f>SUM(J170/C170)</f>
        <v>0</v>
      </c>
      <c r="L170" s="28">
        <f>SUM((K170-$K$1)/$K$3)*100</f>
        <v>0</v>
      </c>
      <c r="M170" s="29">
        <v>5.366666666666667</v>
      </c>
      <c r="N170" s="26">
        <f>SUM((M170-$M$1)/$M$3)*100</f>
        <v>3.205128205128211</v>
      </c>
      <c r="O170" s="28">
        <f>SUM(E170+G170+I170+L170+N170)</f>
        <v>96.07014875840686</v>
      </c>
      <c r="R170" s="43"/>
      <c r="S170" s="49"/>
      <c r="T170" s="49"/>
    </row>
    <row r="171" spans="1:20" ht="16.5" customHeight="1">
      <c r="A171" s="25">
        <v>166</v>
      </c>
      <c r="B171" s="25" t="s">
        <v>81</v>
      </c>
      <c r="C171" s="57">
        <v>20292</v>
      </c>
      <c r="D171" s="57">
        <v>77519</v>
      </c>
      <c r="E171" s="26">
        <f>SUM(($D$1-D171)/$D$3)*100</f>
        <v>6.601477681759229</v>
      </c>
      <c r="F171" s="55">
        <v>439141.8</v>
      </c>
      <c r="G171" s="26">
        <f>SUM(($F$1-F171)/$F$3)*100</f>
        <v>31.714017570843033</v>
      </c>
      <c r="H171" s="59">
        <v>10.458205574070774</v>
      </c>
      <c r="I171" s="26">
        <f>SUM((H171-$H$1)/$H$3)*100</f>
        <v>13.81053828575041</v>
      </c>
      <c r="J171" s="25">
        <v>6</v>
      </c>
      <c r="K171" s="27">
        <f>SUM(J171/C171)</f>
        <v>0.00029568302779420464</v>
      </c>
      <c r="L171" s="28">
        <f>SUM((K171-$K$1)/$K$3)*100</f>
        <v>0.5642286297191056</v>
      </c>
      <c r="M171" s="29">
        <v>5.783333333333332</v>
      </c>
      <c r="N171" s="26">
        <f>SUM((M171-$M$1)/$M$3)*100</f>
        <v>7.211538461538454</v>
      </c>
      <c r="O171" s="28">
        <f>SUM(E171+G171+I171+L171+N171)</f>
        <v>59.90180062961023</v>
      </c>
      <c r="R171" s="43"/>
      <c r="S171" s="49"/>
      <c r="T171" s="49"/>
    </row>
    <row r="172" spans="1:20" ht="16.5" customHeight="1">
      <c r="A172" s="25">
        <v>167</v>
      </c>
      <c r="B172" s="25" t="s">
        <v>165</v>
      </c>
      <c r="C172" s="57">
        <v>26799</v>
      </c>
      <c r="D172" s="57">
        <v>73664</v>
      </c>
      <c r="E172" s="26">
        <f>SUM(($D$1-D172)/$D$3)*100</f>
        <v>12.219291470541089</v>
      </c>
      <c r="F172" s="55">
        <v>490785.78</v>
      </c>
      <c r="G172" s="26">
        <f>SUM(($F$1-F172)/$F$3)*100</f>
        <v>23.503141379994045</v>
      </c>
      <c r="H172" s="59">
        <v>10.56341088508832</v>
      </c>
      <c r="I172" s="26">
        <f>SUM((H172-$H$1)/$H$3)*100</f>
        <v>14.171581550462786</v>
      </c>
      <c r="J172" s="25">
        <v>14</v>
      </c>
      <c r="K172" s="27">
        <f>SUM(J172/C172)</f>
        <v>0.0005224075525206164</v>
      </c>
      <c r="L172" s="28">
        <f>SUM((K172-$K$1)/$K$3)*100</f>
        <v>0.9968691801910595</v>
      </c>
      <c r="M172" s="29">
        <v>5.841666666666668</v>
      </c>
      <c r="N172" s="26">
        <f>SUM((M172-$M$1)/$M$3)*100</f>
        <v>7.7724358974359085</v>
      </c>
      <c r="O172" s="28">
        <f>SUM(E172+G172+I172+L172+N172)</f>
        <v>58.663319478624885</v>
      </c>
      <c r="R172" s="43"/>
      <c r="S172" s="49"/>
      <c r="T172" s="49"/>
    </row>
    <row r="173" spans="1:20" ht="16.5" customHeight="1">
      <c r="A173" s="25">
        <v>168</v>
      </c>
      <c r="B173" s="25" t="s">
        <v>118</v>
      </c>
      <c r="C173" s="57">
        <v>20000</v>
      </c>
      <c r="D173" s="57">
        <v>82049</v>
      </c>
      <c r="E173" s="26">
        <f>SUM(($D$1-D173)/$D$3)*100</f>
        <v>0</v>
      </c>
      <c r="F173" s="55">
        <v>581561.45</v>
      </c>
      <c r="G173" s="26">
        <f>SUM(($F$1-F173)/$F$3)*100</f>
        <v>9.070717939520174</v>
      </c>
      <c r="H173" s="59">
        <v>9.441630763139662</v>
      </c>
      <c r="I173" s="26">
        <f>SUM((H173-$H$1)/$H$3)*100</f>
        <v>10.321859957507797</v>
      </c>
      <c r="J173" s="25">
        <v>6</v>
      </c>
      <c r="K173" s="27">
        <f>SUM(J173/C173)</f>
        <v>0.0003</v>
      </c>
      <c r="L173" s="28">
        <f>SUM((K173-$K$1)/$K$3)*100</f>
        <v>0.5724663677130044</v>
      </c>
      <c r="M173" s="29">
        <v>5.7</v>
      </c>
      <c r="N173" s="26">
        <f>SUM((M173-$M$1)/$M$3)*100</f>
        <v>6.410256410256414</v>
      </c>
      <c r="O173" s="28">
        <f>SUM(E173+G173+I173+L173+N173)</f>
        <v>26.37530067499739</v>
      </c>
      <c r="R173" s="43"/>
      <c r="S173" s="49"/>
      <c r="T173" s="49"/>
    </row>
    <row r="174" spans="1:20" ht="16.5" customHeight="1">
      <c r="A174" s="25">
        <v>169</v>
      </c>
      <c r="B174" s="25" t="s">
        <v>97</v>
      </c>
      <c r="C174" s="57">
        <v>62368</v>
      </c>
      <c r="D174" s="57">
        <v>74346</v>
      </c>
      <c r="E174" s="26">
        <f>SUM(($D$1-D174)/$D$3)*100</f>
        <v>11.225426618673584</v>
      </c>
      <c r="F174" s="55">
        <v>638613.58</v>
      </c>
      <c r="G174" s="26">
        <f>SUM(($F$1-F174)/$F$3)*100</f>
        <v>0</v>
      </c>
      <c r="H174" s="59">
        <v>6.433917856559757</v>
      </c>
      <c r="I174" s="26">
        <f>SUM((H174-$H$1)/$H$3)*100</f>
        <v>0</v>
      </c>
      <c r="J174" s="25">
        <v>79</v>
      </c>
      <c r="K174" s="27">
        <f>SUM(J174/C174)</f>
        <v>0.0012666752180605439</v>
      </c>
      <c r="L174" s="28">
        <f>SUM((K174-$K$1)/$K$3)*100</f>
        <v>2.4170965371839914</v>
      </c>
      <c r="M174" s="29">
        <v>6.0249999999999995</v>
      </c>
      <c r="N174" s="26">
        <f>SUM((M174-$M$1)/$M$3)*100</f>
        <v>9.535256410256407</v>
      </c>
      <c r="O174" s="28">
        <f>SUM(E174+G174+I174+L174+N174)</f>
        <v>23.177779566113983</v>
      </c>
      <c r="R174" s="43"/>
      <c r="S174" s="49"/>
      <c r="T174" s="49"/>
    </row>
    <row r="175" spans="1:20" ht="16.5" customHeight="1">
      <c r="A175" s="31"/>
      <c r="B175" s="30"/>
      <c r="D175" s="44"/>
      <c r="E175" s="42"/>
      <c r="F175" s="45"/>
      <c r="G175" s="42"/>
      <c r="H175" s="50"/>
      <c r="I175" s="42"/>
      <c r="J175" s="51"/>
      <c r="K175" s="47"/>
      <c r="L175" s="42"/>
      <c r="M175" s="48"/>
      <c r="N175" s="42"/>
      <c r="O175" s="43"/>
      <c r="R175" s="43"/>
      <c r="S175" s="49"/>
      <c r="T175" s="49"/>
    </row>
    <row r="176" spans="1:15" ht="16.5" customHeight="1">
      <c r="A176" s="31"/>
      <c r="B176" s="30"/>
      <c r="D176" s="44"/>
      <c r="E176" s="42"/>
      <c r="F176" s="45"/>
      <c r="G176" s="42"/>
      <c r="H176" s="52"/>
      <c r="I176" s="42"/>
      <c r="J176" s="44"/>
      <c r="K176" s="47"/>
      <c r="L176" s="42"/>
      <c r="M176" s="48"/>
      <c r="N176" s="42"/>
      <c r="O176" s="43"/>
    </row>
    <row r="177" spans="1:18" ht="16.5" customHeight="1">
      <c r="A177" s="31"/>
      <c r="C177" s="53"/>
      <c r="D177" s="53"/>
      <c r="E177" s="53"/>
      <c r="F177" s="53"/>
      <c r="G177" s="53"/>
      <c r="H177" s="53"/>
      <c r="I177" s="53"/>
      <c r="J177" s="53"/>
      <c r="K177" s="27"/>
      <c r="L177" s="53"/>
      <c r="M177" s="53"/>
      <c r="N177" s="53"/>
      <c r="O177" s="53"/>
      <c r="R177" s="43"/>
    </row>
    <row r="180" spans="3:6" ht="16.5" customHeight="1">
      <c r="C180" s="54"/>
      <c r="D180" s="54"/>
      <c r="E180" s="54"/>
      <c r="F180" s="28"/>
    </row>
    <row r="181" spans="5:6" ht="16.5" customHeight="1">
      <c r="E181" s="54"/>
      <c r="F181" s="28"/>
    </row>
    <row r="182" ht="16.5" customHeight="1">
      <c r="E182" s="54"/>
    </row>
  </sheetData>
  <sheetProtection/>
  <printOptions/>
  <pageMargins left="0.2" right="0.2" top="0.57" bottom="0.28" header="0.29" footer="0.16"/>
  <pageSetup horizontalDpi="600" verticalDpi="600" orientation="landscape" r:id="rId1"/>
  <headerFooter alignWithMargins="0">
    <oddHeader>&amp;C&amp;"Trebuchet MS,Regular"&amp;9Fiscal Year 2013 Public Investment Community (PIC) Eligibility Index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rubenbauer</dc:creator>
  <cp:keywords/>
  <dc:description/>
  <cp:lastModifiedBy>Windows User</cp:lastModifiedBy>
  <cp:lastPrinted>2012-07-16T15:37:01Z</cp:lastPrinted>
  <dcterms:created xsi:type="dcterms:W3CDTF">1998-07-10T17:18:02Z</dcterms:created>
  <dcterms:modified xsi:type="dcterms:W3CDTF">2016-02-18T17:49:46Z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-1510794492</vt:i4>
  </property>
  <property fmtid="{D5CDD505-2E9C-101B-9397-08002B2CF9AE}" pid="3" name="_EmailSubject">
    <vt:lpwstr>Web Update - FY 07 PIC</vt:lpwstr>
  </property>
  <property fmtid="{D5CDD505-2E9C-101B-9397-08002B2CF9AE}" pid="4" name="_AuthorEmail">
    <vt:lpwstr>Kathleen.Rubenbauer@po.state.ct.us</vt:lpwstr>
  </property>
  <property fmtid="{D5CDD505-2E9C-101B-9397-08002B2CF9AE}" pid="5" name="_AuthorEmailDisplayName">
    <vt:lpwstr>Rubenbauer, Kathleen</vt:lpwstr>
  </property>
  <property fmtid="{D5CDD505-2E9C-101B-9397-08002B2CF9AE}" pid="6" name="_ReviewingToolsShownOnce">
    <vt:lpwstr/>
  </property>
</Properties>
</file>