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1. School Security Grant Program\2018 School Security\Application Docuemnts\Final\"/>
    </mc:Choice>
  </mc:AlternateContent>
  <bookViews>
    <workbookView xWindow="120" yWindow="60" windowWidth="19065" windowHeight="11085"/>
  </bookViews>
  <sheets>
    <sheet name="Special Match Percentage" sheetId="1" r:id="rId1"/>
    <sheet name="Sheet1" sheetId="2" state="hidden" r:id="rId2"/>
  </sheets>
  <definedNames>
    <definedName name="_xlnm.Print_Area" localSheetId="0">'Special Match Percentage'!$A$1:$L$61</definedName>
  </definedNames>
  <calcPr calcId="152511"/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20" i="1"/>
  <c r="E41" i="1" l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C61" i="1"/>
  <c r="J30" i="1" s="1"/>
  <c r="E60" i="1"/>
  <c r="E40" i="1"/>
  <c r="E39" i="1"/>
  <c r="E38" i="1"/>
  <c r="E37" i="1"/>
  <c r="E36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0" i="1"/>
  <c r="E61" i="1" l="1"/>
  <c r="J29" i="1" s="1"/>
  <c r="L29" i="1" s="1"/>
</calcChain>
</file>

<file path=xl/sharedStrings.xml><?xml version="1.0" encoding="utf-8"?>
<sst xmlns="http://schemas.openxmlformats.org/spreadsheetml/2006/main" count="190" uniqueCount="190">
  <si>
    <t>=</t>
  </si>
  <si>
    <t>Member Town</t>
  </si>
  <si>
    <t>(A) Population (2010 Census)</t>
  </si>
  <si>
    <t>Please fill in the the pink highlighted sections below, all other fields will auto calculate.</t>
  </si>
  <si>
    <t>Sum of Product (C)</t>
  </si>
  <si>
    <t xml:space="preserve">Product </t>
  </si>
  <si>
    <t>TOTAL POPULATION (D):</t>
  </si>
  <si>
    <t>Sum of Population (D)</t>
  </si>
  <si>
    <t>Purpose:</t>
  </si>
  <si>
    <t>Instructions:</t>
  </si>
  <si>
    <r>
      <t xml:space="preserve">For a town to be included in this formula as a member town. Ranking shall be determined by multiplying </t>
    </r>
    <r>
      <rPr>
        <b/>
        <sz val="18"/>
        <color theme="1"/>
        <rFont val="Calibri"/>
        <family val="2"/>
        <scheme val="minor"/>
      </rPr>
      <t xml:space="preserve">(A) </t>
    </r>
    <r>
      <rPr>
        <b/>
        <u/>
        <sz val="18"/>
        <color theme="1"/>
        <rFont val="Calibri"/>
        <family val="2"/>
        <scheme val="minor"/>
      </rPr>
      <t>the population for each town</t>
    </r>
    <r>
      <rPr>
        <sz val="18"/>
        <color theme="1"/>
        <rFont val="Calibri"/>
        <family val="2"/>
        <scheme val="minor"/>
      </rPr>
      <t xml:space="preserve"> (per 2010 census data) by the</t>
    </r>
    <r>
      <rPr>
        <b/>
        <sz val="18"/>
        <color theme="1"/>
        <rFont val="Calibri"/>
        <family val="2"/>
        <scheme val="minor"/>
      </rPr>
      <t xml:space="preserve"> (B)T</t>
    </r>
    <r>
      <rPr>
        <b/>
        <u/>
        <sz val="18"/>
        <color theme="1"/>
        <rFont val="Calibri"/>
        <family val="2"/>
        <scheme val="minor"/>
      </rPr>
      <t>own Wealth Ranking Percentile</t>
    </r>
    <r>
      <rPr>
        <sz val="18"/>
        <color theme="1"/>
        <rFont val="Calibri"/>
        <family val="2"/>
        <scheme val="minor"/>
      </rPr>
      <t xml:space="preserve">. The resulting total will be    </t>
    </r>
    <r>
      <rPr>
        <b/>
        <u/>
        <sz val="18"/>
        <color theme="1"/>
        <rFont val="Calibri"/>
        <family val="2"/>
        <scheme val="minor"/>
      </rPr>
      <t>(C )divided by the total population of member towns</t>
    </r>
    <r>
      <rPr>
        <sz val="18"/>
        <color theme="1"/>
        <rFont val="Calibri"/>
        <family val="2"/>
        <scheme val="minor"/>
      </rPr>
      <t xml:space="preserve"> in the Regional Educational Service Center.</t>
    </r>
  </si>
  <si>
    <t>Formula For Endowed and Incorporated Schools:</t>
  </si>
  <si>
    <t>Formula For Regional Educational Service Centers- RESCs:</t>
  </si>
  <si>
    <r>
      <t xml:space="preserve">For a town to be included in this formula as a member town,  this school must be the town's designated high school for a period of no less than 5 years. Ranking shall be determined by multiplying  </t>
    </r>
    <r>
      <rPr>
        <b/>
        <u/>
        <sz val="18"/>
        <color theme="1"/>
        <rFont val="Calibri"/>
        <family val="2"/>
        <scheme val="minor"/>
      </rPr>
      <t>(A) the population for each town</t>
    </r>
    <r>
      <rPr>
        <sz val="18"/>
        <color theme="1"/>
        <rFont val="Calibri"/>
        <family val="2"/>
        <scheme val="minor"/>
      </rPr>
      <t xml:space="preserve"> (per 2010 census data) by the </t>
    </r>
    <r>
      <rPr>
        <b/>
        <u/>
        <sz val="18"/>
        <color theme="1"/>
        <rFont val="Calibri"/>
        <family val="2"/>
        <scheme val="minor"/>
      </rPr>
      <t>(B)Town Wealth Ranking Percentile</t>
    </r>
    <r>
      <rPr>
        <sz val="18"/>
        <color theme="1"/>
        <rFont val="Calibri"/>
        <family val="2"/>
        <scheme val="minor"/>
      </rPr>
      <t xml:space="preserve">. The resulting total will be </t>
    </r>
    <r>
      <rPr>
        <b/>
        <u/>
        <sz val="18"/>
        <color theme="1"/>
        <rFont val="Calibri"/>
        <family val="2"/>
        <scheme val="minor"/>
      </rPr>
      <t>(c) divided by the total population of member towns</t>
    </r>
    <r>
      <rPr>
        <sz val="18"/>
        <color theme="1"/>
        <rFont val="Calibri"/>
        <family val="2"/>
        <scheme val="minor"/>
      </rPr>
      <t xml:space="preserve"> who's students go to the endowed high school in question.</t>
    </r>
  </si>
  <si>
    <t>(B) Town Wealth Percentile</t>
  </si>
  <si>
    <r>
      <t xml:space="preserve">This form is used to aid the </t>
    </r>
    <r>
      <rPr>
        <b/>
        <u/>
        <sz val="18"/>
        <color theme="1"/>
        <rFont val="Calibri"/>
        <family val="2"/>
        <scheme val="minor"/>
      </rPr>
      <t>Regional Education Service Centers</t>
    </r>
    <r>
      <rPr>
        <sz val="18"/>
        <color theme="1"/>
        <rFont val="Calibri"/>
        <family val="2"/>
        <scheme val="minor"/>
      </rPr>
      <t xml:space="preserve"> and </t>
    </r>
    <r>
      <rPr>
        <b/>
        <u/>
        <sz val="18"/>
        <color theme="1"/>
        <rFont val="Calibri"/>
        <family val="2"/>
        <scheme val="minor"/>
      </rPr>
      <t>Incorporated or Endowed High Schools</t>
    </r>
    <r>
      <rPr>
        <sz val="18"/>
        <color theme="1"/>
        <rFont val="Calibri"/>
        <family val="2"/>
        <scheme val="minor"/>
      </rPr>
      <t xml:space="preserve"> that are applying for the School Security Competitive Grant Program in determining their match percentage.  </t>
    </r>
  </si>
  <si>
    <t>2010 Population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</si>
  <si>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</si>
  <si>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</si>
  <si>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</si>
  <si>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</si>
  <si>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</si>
  <si>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</si>
  <si>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</si>
  <si>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</si>
  <si>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</si>
  <si>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</si>
  <si>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</si>
  <si>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</si>
  <si>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</si>
  <si>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</si>
  <si>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</si>
  <si>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</si>
  <si>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</si>
  <si>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</si>
  <si>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</si>
  <si>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</si>
  <si>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</si>
  <si>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</si>
  <si>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</si>
  <si>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</si>
  <si>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</si>
  <si>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</si>
  <si>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</si>
  <si>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</si>
  <si>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</si>
  <si>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</si>
  <si>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</si>
  <si>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</si>
  <si>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</si>
  <si>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</si>
  <si>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</si>
  <si>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</si>
  <si>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</si>
  <si>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</si>
  <si>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</si>
  <si>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</si>
  <si>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</si>
  <si>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</si>
  <si>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</si>
  <si>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</si>
  <si>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</si>
  <si>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</si>
  <si>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</si>
  <si>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</si>
  <si>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</si>
  <si>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</si>
  <si>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</si>
  <si>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</si>
  <si>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</si>
  <si>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</si>
  <si>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</si>
  <si>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</si>
  <si>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</si>
  <si>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</si>
  <si>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</si>
  <si>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</si>
  <si>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</si>
  <si>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</si>
  <si>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</si>
  <si>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</si>
  <si>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</si>
  <si>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</si>
  <si>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</si>
  <si>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</si>
  <si>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</si>
  <si>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</si>
  <si>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</si>
  <si>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</si>
  <si>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</si>
  <si>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</si>
  <si>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</si>
  <si>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</si>
  <si>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</si>
  <si>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</si>
  <si>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</si>
  <si>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</si>
  <si>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</si>
  <si>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</si>
  <si>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</si>
  <si>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</si>
  <si>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</si>
  <si>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</si>
  <si>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</si>
  <si>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</si>
  <si>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</si>
  <si>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</si>
  <si>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</si>
  <si>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</si>
  <si>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</si>
  <si>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</si>
  <si>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</si>
  <si>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</si>
  <si>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</si>
  <si>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</si>
  <si>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</si>
  <si>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</si>
  <si>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</si>
  <si>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</si>
  <si>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</si>
  <si>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</si>
  <si>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</si>
  <si>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</si>
  <si>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</si>
  <si>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</si>
  <si>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</si>
  <si>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</si>
  <si>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</si>
  <si>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</si>
  <si>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</si>
  <si>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</si>
  <si>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</si>
  <si>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</si>
  <si>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</si>
  <si>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</si>
  <si>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</si>
  <si>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</si>
  <si>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</si>
  <si>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</si>
  <si>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</si>
  <si>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</si>
  <si>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</si>
  <si>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</si>
  <si>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</si>
  <si>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</si>
  <si>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</si>
  <si>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</si>
  <si>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</si>
  <si>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</si>
  <si>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</si>
  <si>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</si>
  <si>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</si>
  <si>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</si>
  <si>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</si>
  <si>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</si>
  <si>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</si>
  <si>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</si>
  <si>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</si>
  <si>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</si>
  <si>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</si>
  <si>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</si>
  <si>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</si>
  <si>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</si>
  <si>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</si>
  <si>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</si>
  <si>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</si>
  <si>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</si>
  <si>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</si>
  <si>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</si>
  <si>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</si>
  <si>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</si>
  <si>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</si>
  <si>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</si>
  <si>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</si>
  <si>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</si>
  <si>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</si>
  <si>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</si>
  <si>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</si>
  <si>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</si>
  <si>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</si>
  <si>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</si>
  <si>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</si>
  <si>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</si>
  <si>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</si>
  <si>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</si>
  <si>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</si>
  <si>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Town</t>
  </si>
  <si>
    <t>Total Product ( C):</t>
  </si>
  <si>
    <r>
      <rPr>
        <b/>
        <sz val="14"/>
        <color theme="1"/>
        <rFont val="Calibri"/>
        <family val="2"/>
        <scheme val="minor"/>
      </rPr>
      <t>Certification by Project Point of Contact or Financial Officer:</t>
    </r>
    <r>
      <rPr>
        <sz val="14"/>
        <color theme="1"/>
        <rFont val="Calibri"/>
        <family val="2"/>
        <scheme val="minor"/>
      </rPr>
      <t xml:space="preserve"> I certify that the information contained in this form is true and accurate to the best of my knowledge. I am also aware that I may be asked to provide backup information to DESPP/DEMHS to justify informaton reported on this form.
</t>
    </r>
    <r>
      <rPr>
        <b/>
        <sz val="14"/>
        <color theme="1"/>
        <rFont val="Calibri"/>
        <family val="2"/>
        <scheme val="minor"/>
      </rPr>
      <t>Signature:____________________________________________________________ Date:_________________________________</t>
    </r>
  </si>
  <si>
    <t>Special Reimbursment Percentage Worksheet- School Security Competitive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</si>
</sst>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7" borderId="0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right"/>
    </xf>
    <xf numFmtId="164" fontId="9" fillId="4" borderId="12" xfId="0" applyNumberFormat="1" applyFont="1" applyFill="1" applyBorder="1" applyAlignment="1">
      <alignment horizontal="left"/>
    </xf>
    <xf numFmtId="4" fontId="9" fillId="4" borderId="12" xfId="0" applyNumberFormat="1" applyFont="1" applyFill="1" applyBorder="1" applyAlignment="1">
      <alignment horizontal="left"/>
    </xf>
    <xf numFmtId="0" fontId="10" fillId="7" borderId="0" xfId="0" applyFont="1" applyFill="1" applyBorder="1" applyAlignment="1">
      <alignment horizontal="left" vertical="top" wrapText="1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Border="1"/>
    <xf numFmtId="9" fontId="0" fillId="7" borderId="0" xfId="1" applyFont="1" applyFill="1"/>
    <xf numFmtId="4" fontId="7" fillId="0" borderId="20" xfId="0" applyNumberFormat="1" applyFont="1" applyBorder="1"/>
    <xf numFmtId="4" fontId="7" fillId="0" borderId="12" xfId="0" applyNumberFormat="1" applyFont="1" applyBorder="1"/>
    <xf numFmtId="0" fontId="9" fillId="7" borderId="0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2" fillId="0" borderId="0" xfId="0" applyFont="1"/>
    <xf numFmtId="165" fontId="7" fillId="7" borderId="20" xfId="0" applyNumberFormat="1" applyFont="1" applyFill="1" applyBorder="1" applyProtection="1"/>
    <xf numFmtId="4" fontId="2" fillId="7" borderId="17" xfId="0" applyNumberFormat="1" applyFont="1" applyFill="1" applyBorder="1"/>
    <xf numFmtId="4" fontId="2" fillId="7" borderId="9" xfId="0" applyNumberFormat="1" applyFont="1" applyFill="1" applyBorder="1"/>
    <xf numFmtId="10" fontId="7" fillId="6" borderId="20" xfId="1" applyNumberFormat="1" applyFont="1" applyFill="1" applyBorder="1" applyAlignment="1" applyProtection="1">
      <alignment vertical="center"/>
      <protection locked="0"/>
    </xf>
    <xf numFmtId="0" fontId="9" fillId="4" borderId="14" xfId="0" applyFont="1" applyFill="1" applyBorder="1" applyAlignment="1">
      <alignment horizontal="right"/>
    </xf>
    <xf numFmtId="0" fontId="9" fillId="4" borderId="15" xfId="0" applyFont="1" applyFill="1" applyBorder="1" applyAlignment="1">
      <alignment horizontal="right"/>
    </xf>
    <xf numFmtId="0" fontId="7" fillId="6" borderId="20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14" fillId="7" borderId="24" xfId="0" applyFont="1" applyFill="1" applyBorder="1" applyAlignment="1">
      <alignment horizontal="left" vertical="top" wrapText="1"/>
    </xf>
    <xf numFmtId="0" fontId="14" fillId="7" borderId="0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9" fontId="4" fillId="7" borderId="5" xfId="1" applyFont="1" applyFill="1" applyBorder="1" applyAlignment="1">
      <alignment horizontal="center" vertical="center"/>
    </xf>
    <xf numFmtId="9" fontId="4" fillId="7" borderId="10" xfId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2"/>
  <sheetViews>
    <sheetView tabSelected="1" zoomScale="90" zoomScaleNormal="90" workbookViewId="0">
      <selection activeCell="A19" sqref="A19:B19"/>
    </sheetView>
  </sheetViews>
  <sheetFormatPr defaultRowHeight="15" x14ac:dyDescent="0.25"/>
  <cols>
    <col min="1" max="1" width="31.42578125" customWidth="1"/>
    <col min="3" max="3" width="34.28515625" bestFit="1" customWidth="1"/>
    <col min="4" max="4" width="33.85546875" bestFit="1" customWidth="1"/>
    <col min="5" max="5" width="31.28515625" bestFit="1" customWidth="1"/>
    <col min="6" max="6" width="5.7109375" customWidth="1"/>
    <col min="10" max="10" width="14.85546875" customWidth="1"/>
  </cols>
  <sheetData>
    <row r="1" spans="1:39" ht="51.75" customHeight="1" thickBot="1" x14ac:dyDescent="0.3">
      <c r="A1" s="53" t="s">
        <v>189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5" customHeight="1" x14ac:dyDescent="0.25">
      <c r="A2" s="57" t="s">
        <v>8</v>
      </c>
      <c r="B2" s="35" t="s">
        <v>15</v>
      </c>
      <c r="C2" s="36"/>
      <c r="D2" s="36"/>
      <c r="E2" s="36"/>
      <c r="F2" s="36"/>
      <c r="G2" s="36"/>
      <c r="H2" s="36"/>
      <c r="I2" s="36"/>
      <c r="J2" s="36"/>
      <c r="K2" s="36"/>
      <c r="L2" s="3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5" customHeight="1" x14ac:dyDescent="0.25">
      <c r="A3" s="58"/>
      <c r="B3" s="38"/>
      <c r="C3" s="39"/>
      <c r="D3" s="39"/>
      <c r="E3" s="39"/>
      <c r="F3" s="39"/>
      <c r="G3" s="39"/>
      <c r="H3" s="39"/>
      <c r="I3" s="39"/>
      <c r="J3" s="39"/>
      <c r="K3" s="39"/>
      <c r="L3" s="4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21" customHeight="1" thickBot="1" x14ac:dyDescent="0.3">
      <c r="A4" s="59"/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5.75" customHeight="1" x14ac:dyDescent="0.25">
      <c r="A5" s="55" t="s">
        <v>9</v>
      </c>
      <c r="B5" s="44" t="s">
        <v>3</v>
      </c>
      <c r="C5" s="45"/>
      <c r="D5" s="45"/>
      <c r="E5" s="45"/>
      <c r="F5" s="45"/>
      <c r="G5" s="45"/>
      <c r="H5" s="45"/>
      <c r="I5" s="45"/>
      <c r="J5" s="45"/>
      <c r="K5" s="45"/>
      <c r="L5" s="4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16.5" customHeight="1" thickBot="1" x14ac:dyDescent="0.3">
      <c r="A6" s="56"/>
      <c r="B6" s="50"/>
      <c r="C6" s="51"/>
      <c r="D6" s="51"/>
      <c r="E6" s="51"/>
      <c r="F6" s="51"/>
      <c r="G6" s="51"/>
      <c r="H6" s="51"/>
      <c r="I6" s="51"/>
      <c r="J6" s="51"/>
      <c r="K6" s="51"/>
      <c r="L6" s="52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12" customHeight="1" x14ac:dyDescent="0.25">
      <c r="A7" s="23" t="s">
        <v>11</v>
      </c>
      <c r="B7" s="44" t="s">
        <v>13</v>
      </c>
      <c r="C7" s="45"/>
      <c r="D7" s="45"/>
      <c r="E7" s="45"/>
      <c r="F7" s="45"/>
      <c r="G7" s="45"/>
      <c r="H7" s="45"/>
      <c r="I7" s="45"/>
      <c r="J7" s="45"/>
      <c r="K7" s="45"/>
      <c r="L7" s="4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1.25" customHeight="1" x14ac:dyDescent="0.25">
      <c r="A8" s="24"/>
      <c r="B8" s="47"/>
      <c r="C8" s="48"/>
      <c r="D8" s="48"/>
      <c r="E8" s="48"/>
      <c r="F8" s="48"/>
      <c r="G8" s="48"/>
      <c r="H8" s="48"/>
      <c r="I8" s="48"/>
      <c r="J8" s="48"/>
      <c r="K8" s="48"/>
      <c r="L8" s="49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9.75" customHeight="1" x14ac:dyDescent="0.25">
      <c r="A9" s="24"/>
      <c r="B9" s="47"/>
      <c r="C9" s="48"/>
      <c r="D9" s="48"/>
      <c r="E9" s="48"/>
      <c r="F9" s="48"/>
      <c r="G9" s="48"/>
      <c r="H9" s="48"/>
      <c r="I9" s="48"/>
      <c r="J9" s="48"/>
      <c r="K9" s="48"/>
      <c r="L9" s="49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5" customHeight="1" x14ac:dyDescent="0.25">
      <c r="A10" s="24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49.5" customHeight="1" thickBot="1" x14ac:dyDescent="0.3">
      <c r="A11" s="25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5" customHeight="1" x14ac:dyDescent="0.25">
      <c r="A12" s="28" t="s">
        <v>12</v>
      </c>
      <c r="B12" s="44" t="s">
        <v>10</v>
      </c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5" customHeight="1" x14ac:dyDescent="0.25">
      <c r="A13" s="29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5" customHeight="1" x14ac:dyDescent="0.25">
      <c r="A14" s="29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5" customHeight="1" x14ac:dyDescent="0.25">
      <c r="A15" s="29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5" customHeight="1" x14ac:dyDescent="0.25">
      <c r="A16" s="29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24" customHeight="1" thickBot="1" x14ac:dyDescent="0.3">
      <c r="A17" s="30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24" customHeight="1" thickBot="1" x14ac:dyDescent="0.3">
      <c r="A18" s="1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47.25" thickBot="1" x14ac:dyDescent="0.3">
      <c r="A19" s="26" t="s">
        <v>1</v>
      </c>
      <c r="B19" s="27"/>
      <c r="C19" s="13" t="s">
        <v>2</v>
      </c>
      <c r="D19" s="13" t="s">
        <v>14</v>
      </c>
      <c r="E19" s="14" t="s">
        <v>5</v>
      </c>
      <c r="F19" s="1"/>
      <c r="G19" s="1"/>
      <c r="H19" s="1"/>
      <c r="I19" s="1"/>
      <c r="J19" s="1"/>
      <c r="K19" s="1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28.5" x14ac:dyDescent="0.45">
      <c r="A20" s="22"/>
      <c r="B20" s="22"/>
      <c r="C20" s="16" t="str">
        <f>IF(ISNA(VLOOKUP(A20,Sheet1!$A$2:$B$170,2)),"",VLOOKUP(A20,Sheet1!$A$2:B$170,2))</f>
        <v/>
      </c>
      <c r="D20" s="19"/>
      <c r="E20" s="10">
        <f>PRODUCT(C20,D20)</f>
        <v>0</v>
      </c>
      <c r="F20" s="6"/>
      <c r="G20" s="6"/>
      <c r="H20" s="6"/>
      <c r="I20" s="6"/>
      <c r="J20" s="7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28.5" x14ac:dyDescent="0.45">
      <c r="A21" s="22"/>
      <c r="B21" s="22"/>
      <c r="C21" s="16" t="str">
        <f>IF(ISNA(VLOOKUP(A21,Sheet1!$A$2:$B$170,2)),"",VLOOKUP(A21,Sheet1!$A$2:B$170,2))</f>
        <v/>
      </c>
      <c r="D21" s="19"/>
      <c r="E21" s="11">
        <f t="shared" ref="E21:E35" si="0">PRODUCT(C21,D21)</f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28.5" x14ac:dyDescent="0.45">
      <c r="A22" s="22"/>
      <c r="B22" s="22"/>
      <c r="C22" s="16" t="str">
        <f>IF(ISNA(VLOOKUP(A22,Sheet1!$A$2:$B$170,2)),"",VLOOKUP(A22,Sheet1!$A$2:B$170,2))</f>
        <v/>
      </c>
      <c r="D22" s="19"/>
      <c r="E22" s="11">
        <f t="shared" si="0"/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28.5" x14ac:dyDescent="0.45">
      <c r="A23" s="22"/>
      <c r="B23" s="22"/>
      <c r="C23" s="16" t="str">
        <f>IF(ISNA(VLOOKUP(A23,Sheet1!$A$2:$B$170,2)),"",VLOOKUP(A23,Sheet1!$A$2:B$170,2))</f>
        <v/>
      </c>
      <c r="D23" s="19"/>
      <c r="E23" s="11">
        <f t="shared" si="0"/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28.5" x14ac:dyDescent="0.45">
      <c r="A24" s="22"/>
      <c r="B24" s="22"/>
      <c r="C24" s="16" t="str">
        <f>IF(ISNA(VLOOKUP(A24,Sheet1!$A$2:$B$170,2)),"",VLOOKUP(A24,Sheet1!$A$2:B$170,2))</f>
        <v/>
      </c>
      <c r="D24" s="19"/>
      <c r="E24" s="11">
        <f t="shared" si="0"/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28.5" x14ac:dyDescent="0.45">
      <c r="A25" s="22"/>
      <c r="B25" s="22"/>
      <c r="C25" s="16" t="str">
        <f>IF(ISNA(VLOOKUP(A25,Sheet1!$A$2:$B$170,2)),"",VLOOKUP(A25,Sheet1!$A$2:B$170,2))</f>
        <v/>
      </c>
      <c r="D25" s="19"/>
      <c r="E25" s="11">
        <f t="shared" si="0"/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28.5" x14ac:dyDescent="0.45">
      <c r="A26" s="22"/>
      <c r="B26" s="22"/>
      <c r="C26" s="16" t="str">
        <f>IF(ISNA(VLOOKUP(A26,Sheet1!$A$2:$B$170,2)),"",VLOOKUP(A26,Sheet1!$A$2:B$170,2))</f>
        <v/>
      </c>
      <c r="D26" s="19"/>
      <c r="E26" s="11">
        <f t="shared" si="0"/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28.5" x14ac:dyDescent="0.45">
      <c r="A27" s="22"/>
      <c r="B27" s="22"/>
      <c r="C27" s="16" t="str">
        <f>IF(ISNA(VLOOKUP(A27,Sheet1!$A$2:$B$170,2)),"",VLOOKUP(A27,Sheet1!$A$2:B$170,2))</f>
        <v/>
      </c>
      <c r="D27" s="19"/>
      <c r="E27" s="11">
        <f t="shared" si="0"/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29.25" thickBot="1" x14ac:dyDescent="0.5">
      <c r="A28" s="22"/>
      <c r="B28" s="22"/>
      <c r="C28" s="16" t="str">
        <f>IF(ISNA(VLOOKUP(A28,Sheet1!$A$2:$B$170,2)),"",VLOOKUP(A28,Sheet1!$A$2:B$170,2))</f>
        <v/>
      </c>
      <c r="D28" s="19"/>
      <c r="E28" s="11">
        <f t="shared" si="0"/>
        <v>0</v>
      </c>
      <c r="F28" s="6"/>
      <c r="G28" s="8"/>
      <c r="H28" s="8"/>
      <c r="I28" s="8"/>
      <c r="J28" s="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28.5" customHeight="1" x14ac:dyDescent="0.45">
      <c r="A29" s="22"/>
      <c r="B29" s="22"/>
      <c r="C29" s="16" t="str">
        <f>IF(ISNA(VLOOKUP(A29,Sheet1!$A$2:$B$170,2)),"",VLOOKUP(A29,Sheet1!$A$2:B$170,2))</f>
        <v/>
      </c>
      <c r="D29" s="19"/>
      <c r="E29" s="11">
        <f t="shared" si="0"/>
        <v>0</v>
      </c>
      <c r="F29" s="6"/>
      <c r="G29" s="62" t="s">
        <v>4</v>
      </c>
      <c r="H29" s="63"/>
      <c r="I29" s="63"/>
      <c r="J29" s="17">
        <f>E61</f>
        <v>0</v>
      </c>
      <c r="K29" s="65" t="s">
        <v>0</v>
      </c>
      <c r="L29" s="60" t="e">
        <f>J29/J30</f>
        <v>#DIV/0!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29.25" customHeight="1" thickBot="1" x14ac:dyDescent="0.5">
      <c r="A30" s="22"/>
      <c r="B30" s="22"/>
      <c r="C30" s="16" t="str">
        <f>IF(ISNA(VLOOKUP(A30,Sheet1!$A$2:$B$170,2)),"",VLOOKUP(A30,Sheet1!$A$2:B$170,2))</f>
        <v/>
      </c>
      <c r="D30" s="19"/>
      <c r="E30" s="11">
        <f t="shared" si="0"/>
        <v>0</v>
      </c>
      <c r="F30" s="6"/>
      <c r="G30" s="31" t="s">
        <v>7</v>
      </c>
      <c r="H30" s="32"/>
      <c r="I30" s="32"/>
      <c r="J30" s="18">
        <f>C61</f>
        <v>0</v>
      </c>
      <c r="K30" s="66"/>
      <c r="L30" s="6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28.5" x14ac:dyDescent="0.45">
      <c r="A31" s="22"/>
      <c r="B31" s="22"/>
      <c r="C31" s="16" t="str">
        <f>IF(ISNA(VLOOKUP(A31,Sheet1!$A$2:$B$170,2)),"",VLOOKUP(A31,Sheet1!$A$2:B$170,2))</f>
        <v/>
      </c>
      <c r="D31" s="19"/>
      <c r="E31" s="11">
        <f t="shared" si="0"/>
        <v>0</v>
      </c>
      <c r="F31" s="6"/>
      <c r="G31" s="64"/>
      <c r="H31" s="64"/>
      <c r="I31" s="6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28.5" x14ac:dyDescent="0.45">
      <c r="A32" s="22"/>
      <c r="B32" s="22"/>
      <c r="C32" s="16" t="str">
        <f>IF(ISNA(VLOOKUP(A32,Sheet1!$A$2:$B$170,2)),"",VLOOKUP(A32,Sheet1!$A$2:B$170,2))</f>
        <v/>
      </c>
      <c r="D32" s="19"/>
      <c r="E32" s="11">
        <f t="shared" si="0"/>
        <v>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28.5" x14ac:dyDescent="0.45">
      <c r="A33" s="22"/>
      <c r="B33" s="22"/>
      <c r="C33" s="16" t="str">
        <f>IF(ISNA(VLOOKUP(A33,Sheet1!$A$2:$B$170,2)),"",VLOOKUP(A33,Sheet1!$A$2:B$170,2))</f>
        <v/>
      </c>
      <c r="D33" s="19"/>
      <c r="E33" s="11">
        <f t="shared" si="0"/>
        <v>0</v>
      </c>
      <c r="F33" s="6"/>
      <c r="G33" s="6"/>
      <c r="H33" s="6"/>
      <c r="I33" s="6"/>
      <c r="J33" s="6"/>
      <c r="K33" s="6"/>
      <c r="L33" s="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28.5" x14ac:dyDescent="0.45">
      <c r="A34" s="22"/>
      <c r="B34" s="22"/>
      <c r="C34" s="16" t="str">
        <f>IF(ISNA(VLOOKUP(A34,Sheet1!$A$2:$B$170,2)),"",VLOOKUP(A34,Sheet1!$A$2:B$170,2))</f>
        <v/>
      </c>
      <c r="D34" s="19"/>
      <c r="E34" s="11">
        <f t="shared" si="0"/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28.5" x14ac:dyDescent="0.45">
      <c r="A35" s="22"/>
      <c r="B35" s="22"/>
      <c r="C35" s="16" t="str">
        <f>IF(ISNA(VLOOKUP(A35,Sheet1!$A$2:$B$170,2)),"",VLOOKUP(A35,Sheet1!$A$2:B$170,2))</f>
        <v/>
      </c>
      <c r="D35" s="19"/>
      <c r="E35" s="11">
        <f t="shared" si="0"/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ht="28.5" x14ac:dyDescent="0.45">
      <c r="A36" s="22"/>
      <c r="B36" s="22"/>
      <c r="C36" s="16" t="str">
        <f>IF(ISNA(VLOOKUP(A36,Sheet1!$A$2:$B$170,2)),"",VLOOKUP(A36,Sheet1!$A$2:B$170,2))</f>
        <v/>
      </c>
      <c r="D36" s="19"/>
      <c r="E36" s="11">
        <f>PRODUCT(C36,D36)</f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28.5" x14ac:dyDescent="0.45">
      <c r="A37" s="22"/>
      <c r="B37" s="22"/>
      <c r="C37" s="16" t="str">
        <f>IF(ISNA(VLOOKUP(A37,Sheet1!$A$2:$B$170,2)),"",VLOOKUP(A37,Sheet1!$A$2:B$170,2))</f>
        <v/>
      </c>
      <c r="D37" s="19"/>
      <c r="E37" s="11">
        <f t="shared" ref="E37:E60" si="1">PRODUCT(C37,D37)</f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28.5" x14ac:dyDescent="0.45">
      <c r="A38" s="22"/>
      <c r="B38" s="22"/>
      <c r="C38" s="16" t="str">
        <f>IF(ISNA(VLOOKUP(A38,Sheet1!$A$2:$B$170,2)),"",VLOOKUP(A38,Sheet1!$A$2:B$170,2))</f>
        <v/>
      </c>
      <c r="D38" s="19"/>
      <c r="E38" s="11">
        <f t="shared" si="1"/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28.5" x14ac:dyDescent="0.45">
      <c r="A39" s="22"/>
      <c r="B39" s="22"/>
      <c r="C39" s="16" t="str">
        <f>IF(ISNA(VLOOKUP(A39,Sheet1!$A$2:$B$170,2)),"",VLOOKUP(A39,Sheet1!$A$2:B$170,2))</f>
        <v/>
      </c>
      <c r="D39" s="19"/>
      <c r="E39" s="11">
        <f t="shared" si="1"/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28.5" x14ac:dyDescent="0.45">
      <c r="A40" s="22"/>
      <c r="B40" s="22"/>
      <c r="C40" s="16" t="str">
        <f>IF(ISNA(VLOOKUP(A40,Sheet1!$A$2:$B$170,2)),"",VLOOKUP(A40,Sheet1!$A$2:B$170,2))</f>
        <v/>
      </c>
      <c r="D40" s="19"/>
      <c r="E40" s="11">
        <f t="shared" si="1"/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28.5" x14ac:dyDescent="0.45">
      <c r="A41" s="22"/>
      <c r="B41" s="22"/>
      <c r="C41" s="16" t="str">
        <f>IF(ISNA(VLOOKUP(A41,Sheet1!$A$2:$B$170,2)),"",VLOOKUP(A41,Sheet1!$A$2:B$170,2))</f>
        <v/>
      </c>
      <c r="D41" s="19"/>
      <c r="E41" s="11">
        <f t="shared" si="1"/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28.5" x14ac:dyDescent="0.45">
      <c r="A42" s="22"/>
      <c r="B42" s="22"/>
      <c r="C42" s="16" t="str">
        <f>IF(ISNA(VLOOKUP(A42,Sheet1!$A$2:$B$170,2)),"",VLOOKUP(A42,Sheet1!$A$2:B$170,2))</f>
        <v/>
      </c>
      <c r="D42" s="19"/>
      <c r="E42" s="11">
        <f t="shared" si="1"/>
        <v>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28.5" x14ac:dyDescent="0.45">
      <c r="A43" s="22"/>
      <c r="B43" s="22"/>
      <c r="C43" s="16" t="str">
        <f>IF(ISNA(VLOOKUP(A43,Sheet1!$A$2:$B$170,2)),"",VLOOKUP(A43,Sheet1!$A$2:B$170,2))</f>
        <v/>
      </c>
      <c r="D43" s="19"/>
      <c r="E43" s="11">
        <f t="shared" si="1"/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28.5" x14ac:dyDescent="0.45">
      <c r="A44" s="22"/>
      <c r="B44" s="22"/>
      <c r="C44" s="16" t="str">
        <f>IF(ISNA(VLOOKUP(A44,Sheet1!$A$2:$B$170,2)),"",VLOOKUP(A44,Sheet1!$A$2:B$170,2))</f>
        <v/>
      </c>
      <c r="D44" s="19"/>
      <c r="E44" s="11">
        <f t="shared" si="1"/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28.5" x14ac:dyDescent="0.45">
      <c r="A45" s="22"/>
      <c r="B45" s="22"/>
      <c r="C45" s="16" t="str">
        <f>IF(ISNA(VLOOKUP(A45,Sheet1!$A$2:$B$170,2)),"",VLOOKUP(A45,Sheet1!$A$2:B$170,2))</f>
        <v/>
      </c>
      <c r="D45" s="19"/>
      <c r="E45" s="11">
        <f t="shared" si="1"/>
        <v>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28.5" x14ac:dyDescent="0.45">
      <c r="A46" s="22"/>
      <c r="B46" s="22"/>
      <c r="C46" s="16" t="str">
        <f>IF(ISNA(VLOOKUP(A46,Sheet1!$A$2:$B$170,2)),"",VLOOKUP(A46,Sheet1!$A$2:B$170,2))</f>
        <v/>
      </c>
      <c r="D46" s="19"/>
      <c r="E46" s="11">
        <f t="shared" si="1"/>
        <v>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28.5" x14ac:dyDescent="0.45">
      <c r="A47" s="22"/>
      <c r="B47" s="22"/>
      <c r="C47" s="16" t="str">
        <f>IF(ISNA(VLOOKUP(A47,Sheet1!$A$2:$B$170,2)),"",VLOOKUP(A47,Sheet1!$A$2:B$170,2))</f>
        <v/>
      </c>
      <c r="D47" s="19"/>
      <c r="E47" s="11">
        <f t="shared" si="1"/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28.5" x14ac:dyDescent="0.45">
      <c r="A48" s="22"/>
      <c r="B48" s="22"/>
      <c r="C48" s="16" t="str">
        <f>IF(ISNA(VLOOKUP(A48,Sheet1!$A$2:$B$170,2)),"",VLOOKUP(A48,Sheet1!$A$2:B$170,2))</f>
        <v/>
      </c>
      <c r="D48" s="19"/>
      <c r="E48" s="11">
        <f t="shared" si="1"/>
        <v>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28.5" x14ac:dyDescent="0.45">
      <c r="A49" s="22"/>
      <c r="B49" s="22"/>
      <c r="C49" s="16" t="str">
        <f>IF(ISNA(VLOOKUP(A49,Sheet1!$A$2:$B$170,2)),"",VLOOKUP(A49,Sheet1!$A$2:B$170,2))</f>
        <v/>
      </c>
      <c r="D49" s="19"/>
      <c r="E49" s="11">
        <f t="shared" si="1"/>
        <v>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28.5" x14ac:dyDescent="0.45">
      <c r="A50" s="22"/>
      <c r="B50" s="22"/>
      <c r="C50" s="16" t="str">
        <f>IF(ISNA(VLOOKUP(A50,Sheet1!$A$2:$B$170,2)),"",VLOOKUP(A50,Sheet1!$A$2:B$170,2))</f>
        <v/>
      </c>
      <c r="D50" s="19"/>
      <c r="E50" s="11">
        <f t="shared" si="1"/>
        <v>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28.5" x14ac:dyDescent="0.45">
      <c r="A51" s="22"/>
      <c r="B51" s="22"/>
      <c r="C51" s="16" t="str">
        <f>IF(ISNA(VLOOKUP(A51,Sheet1!$A$2:$B$170,2)),"",VLOOKUP(A51,Sheet1!$A$2:B$170,2))</f>
        <v/>
      </c>
      <c r="D51" s="19"/>
      <c r="E51" s="11">
        <f t="shared" si="1"/>
        <v>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ht="28.5" x14ac:dyDescent="0.45">
      <c r="A52" s="22"/>
      <c r="B52" s="22"/>
      <c r="C52" s="16" t="str">
        <f>IF(ISNA(VLOOKUP(A52,Sheet1!$A$2:$B$170,2)),"",VLOOKUP(A52,Sheet1!$A$2:B$170,2))</f>
        <v/>
      </c>
      <c r="D52" s="19"/>
      <c r="E52" s="11">
        <f t="shared" si="1"/>
        <v>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28.5" x14ac:dyDescent="0.45">
      <c r="A53" s="22"/>
      <c r="B53" s="22"/>
      <c r="C53" s="16" t="str">
        <f>IF(ISNA(VLOOKUP(A53,Sheet1!$A$2:$B$170,2)),"",VLOOKUP(A53,Sheet1!$A$2:B$170,2))</f>
        <v/>
      </c>
      <c r="D53" s="19"/>
      <c r="E53" s="11">
        <f t="shared" si="1"/>
        <v>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28.5" x14ac:dyDescent="0.45">
      <c r="A54" s="22"/>
      <c r="B54" s="22"/>
      <c r="C54" s="16" t="str">
        <f>IF(ISNA(VLOOKUP(A54,Sheet1!$A$2:$B$170,2)),"",VLOOKUP(A54,Sheet1!$A$2:B$170,2))</f>
        <v/>
      </c>
      <c r="D54" s="19"/>
      <c r="E54" s="11">
        <f t="shared" si="1"/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28.5" x14ac:dyDescent="0.45">
      <c r="A55" s="22"/>
      <c r="B55" s="22"/>
      <c r="C55" s="16" t="str">
        <f>IF(ISNA(VLOOKUP(A55,Sheet1!$A$2:$B$170,2)),"",VLOOKUP(A55,Sheet1!$A$2:B$170,2))</f>
        <v/>
      </c>
      <c r="D55" s="19"/>
      <c r="E55" s="11">
        <f t="shared" si="1"/>
        <v>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28.5" x14ac:dyDescent="0.45">
      <c r="A56" s="22"/>
      <c r="B56" s="22"/>
      <c r="C56" s="16" t="str">
        <f>IF(ISNA(VLOOKUP(A56,Sheet1!$A$2:$B$170,2)),"",VLOOKUP(A56,Sheet1!$A$2:B$170,2))</f>
        <v/>
      </c>
      <c r="D56" s="19"/>
      <c r="E56" s="11">
        <f t="shared" si="1"/>
        <v>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28.5" x14ac:dyDescent="0.45">
      <c r="A57" s="22"/>
      <c r="B57" s="22"/>
      <c r="C57" s="16" t="str">
        <f>IF(ISNA(VLOOKUP(A57,Sheet1!$A$2:$B$170,2)),"",VLOOKUP(A57,Sheet1!$A$2:B$170,2))</f>
        <v/>
      </c>
      <c r="D57" s="19"/>
      <c r="E57" s="11">
        <f t="shared" si="1"/>
        <v>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28.5" x14ac:dyDescent="0.45">
      <c r="A58" s="22"/>
      <c r="B58" s="22"/>
      <c r="C58" s="16" t="str">
        <f>IF(ISNA(VLOOKUP(A58,Sheet1!$A$2:$B$170,2)),"",VLOOKUP(A58,Sheet1!$A$2:B$170,2))</f>
        <v/>
      </c>
      <c r="D58" s="19"/>
      <c r="E58" s="11">
        <f t="shared" si="1"/>
        <v>0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28.5" x14ac:dyDescent="0.45">
      <c r="A59" s="22"/>
      <c r="B59" s="22"/>
      <c r="C59" s="16" t="str">
        <f>IF(ISNA(VLOOKUP(A59,Sheet1!$A$2:$B$170,2)),"",VLOOKUP(A59,Sheet1!$A$2:B$170,2))</f>
        <v/>
      </c>
      <c r="D59" s="19"/>
      <c r="E59" s="11">
        <f t="shared" si="1"/>
        <v>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28.5" x14ac:dyDescent="0.45">
      <c r="A60" s="22"/>
      <c r="B60" s="22"/>
      <c r="C60" s="16" t="str">
        <f>IF(ISNA(VLOOKUP(A60,Sheet1!$A$2:$B$170,2)),"",VLOOKUP(A60,Sheet1!$A$2:B$170,2))</f>
        <v/>
      </c>
      <c r="D60" s="19"/>
      <c r="E60" s="11">
        <f t="shared" si="1"/>
        <v>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23.25" x14ac:dyDescent="0.35">
      <c r="A61" s="20" t="s">
        <v>6</v>
      </c>
      <c r="B61" s="21"/>
      <c r="C61" s="4">
        <f>SUM(C20:C60)</f>
        <v>0</v>
      </c>
      <c r="D61" s="2" t="s">
        <v>187</v>
      </c>
      <c r="E61" s="3">
        <f>SUM(E20:E60)</f>
        <v>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5" customHeight="1" x14ac:dyDescent="0.25">
      <c r="A65" s="33" t="s">
        <v>188</v>
      </c>
      <c r="B65" s="34"/>
      <c r="C65" s="34"/>
      <c r="D65" s="34"/>
      <c r="E65" s="34"/>
      <c r="F65" s="34"/>
      <c r="G65" s="34"/>
      <c r="H65" s="34"/>
      <c r="I65" s="34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5" customHeight="1" x14ac:dyDescent="0.25">
      <c r="A66" s="33"/>
      <c r="B66" s="34"/>
      <c r="C66" s="34"/>
      <c r="D66" s="34"/>
      <c r="E66" s="34"/>
      <c r="F66" s="34"/>
      <c r="G66" s="34"/>
      <c r="H66" s="34"/>
      <c r="I66" s="34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ht="15" customHeight="1" x14ac:dyDescent="0.25">
      <c r="A67" s="33"/>
      <c r="B67" s="34"/>
      <c r="C67" s="34"/>
      <c r="D67" s="34"/>
      <c r="E67" s="34"/>
      <c r="F67" s="34"/>
      <c r="G67" s="34"/>
      <c r="H67" s="34"/>
      <c r="I67" s="34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ht="15" customHeight="1" x14ac:dyDescent="0.25">
      <c r="A68" s="33"/>
      <c r="B68" s="34"/>
      <c r="C68" s="34"/>
      <c r="D68" s="34"/>
      <c r="E68" s="34"/>
      <c r="F68" s="34"/>
      <c r="G68" s="34"/>
      <c r="H68" s="34"/>
      <c r="I68" s="34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5.75" customHeight="1" x14ac:dyDescent="0.25">
      <c r="A69" s="33"/>
      <c r="B69" s="34"/>
      <c r="C69" s="34"/>
      <c r="D69" s="34"/>
      <c r="E69" s="34"/>
      <c r="F69" s="34"/>
      <c r="G69" s="34"/>
      <c r="H69" s="34"/>
      <c r="I69" s="34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s="6" customFormat="1" ht="322.5" customHeight="1" x14ac:dyDescent="0.25"/>
    <row r="80" spans="1:39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</sheetData>
  <sheetProtection algorithmName="SHA-512" hashValue="Ydy5L5DZYhjNdnyw7BmMJHR2YwEBiwdGLm9HeygK8c5xEy4NL2wEBzKqGmUZAAlDIKIaLWTIlEb4aiEB8/3/nw==" saltValue="rBwsAeWtVynAbdV/z9mbNw==" spinCount="100000" sheet="1" objects="1" scenarios="1"/>
  <mergeCells count="58">
    <mergeCell ref="A1:L1"/>
    <mergeCell ref="B5:L6"/>
    <mergeCell ref="A5:A6"/>
    <mergeCell ref="A2:A4"/>
    <mergeCell ref="A58:B58"/>
    <mergeCell ref="A52:B52"/>
    <mergeCell ref="L29:L30"/>
    <mergeCell ref="G29:I29"/>
    <mergeCell ref="G31:I31"/>
    <mergeCell ref="K29:K30"/>
    <mergeCell ref="A39:B39"/>
    <mergeCell ref="A40:B40"/>
    <mergeCell ref="A65:I69"/>
    <mergeCell ref="B2:L4"/>
    <mergeCell ref="B7:L11"/>
    <mergeCell ref="B12:L17"/>
    <mergeCell ref="A59:B59"/>
    <mergeCell ref="A60:B60"/>
    <mergeCell ref="A34:B34"/>
    <mergeCell ref="A35:B35"/>
    <mergeCell ref="A36:B36"/>
    <mergeCell ref="A37:B37"/>
    <mergeCell ref="A38:B38"/>
    <mergeCell ref="A41:B41"/>
    <mergeCell ref="A42:B42"/>
    <mergeCell ref="A53:B53"/>
    <mergeCell ref="A54:B54"/>
    <mergeCell ref="A55:B55"/>
    <mergeCell ref="A25:B25"/>
    <mergeCell ref="A26:B26"/>
    <mergeCell ref="A27:B27"/>
    <mergeCell ref="A28:B28"/>
    <mergeCell ref="G30:I30"/>
    <mergeCell ref="A29:B29"/>
    <mergeCell ref="A43:B43"/>
    <mergeCell ref="A44:B44"/>
    <mergeCell ref="A45:B45"/>
    <mergeCell ref="A46:B46"/>
    <mergeCell ref="A7:A11"/>
    <mergeCell ref="A30:B30"/>
    <mergeCell ref="A31:B31"/>
    <mergeCell ref="A32:B32"/>
    <mergeCell ref="A33:B33"/>
    <mergeCell ref="A19:B19"/>
    <mergeCell ref="A12:A17"/>
    <mergeCell ref="A20:B20"/>
    <mergeCell ref="A21:B21"/>
    <mergeCell ref="A22:B22"/>
    <mergeCell ref="A23:B23"/>
    <mergeCell ref="A24:B24"/>
    <mergeCell ref="A61:B61"/>
    <mergeCell ref="A51:B51"/>
    <mergeCell ref="A47:B47"/>
    <mergeCell ref="A48:B48"/>
    <mergeCell ref="A49:B49"/>
    <mergeCell ref="A50:B50"/>
    <mergeCell ref="A57:B57"/>
    <mergeCell ref="A56:B56"/>
  </mergeCells>
  <pageMargins left="0.7" right="0.7" top="0.75" bottom="0.75" header="0.3" footer="0.3"/>
  <pageSetup scale="43" orientation="portrait" r:id="rId1"/>
  <headerFooter>
    <oddHeader>&amp;C2018 SSCGP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Sheet1!$A$2:$A$170</xm:f>
          </x14:formula1>
          <xm:sqref>A20:B60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workbookViewId="0">
      <selection activeCell="A2" sqref="A2"/>
    </sheetView>
  </sheetViews>
  <sheetFormatPr defaultRowHeight="15" x14ac:dyDescent="0.25"/>
  <cols>
    <col min="2" max="2" width="15.28515625" bestFit="1" customWidth="1"/>
  </cols>
  <sheetData>
    <row r="1" spans="1:2" x14ac:dyDescent="0.25">
      <c r="A1" s="15" t="s">
        <v>186</v>
      </c>
      <c r="B1" s="15" t="s">
        <v>16</v>
      </c>
    </row>
    <row r="2" spans="1:2" x14ac:dyDescent="0.25">
      <c r="A2" t="s">
        <v>17</v>
      </c>
      <c r="B2">
        <v>3303</v>
      </c>
    </row>
    <row r="3" spans="1:2" x14ac:dyDescent="0.25">
      <c r="A3" t="s">
        <v>18</v>
      </c>
      <c r="B3">
        <v>19249</v>
      </c>
    </row>
    <row r="4" spans="1:2" x14ac:dyDescent="0.25">
      <c r="A4" t="s">
        <v>19</v>
      </c>
      <c r="B4">
        <v>4317</v>
      </c>
    </row>
    <row r="5" spans="1:2" x14ac:dyDescent="0.25">
      <c r="A5" t="s">
        <v>20</v>
      </c>
      <c r="B5">
        <v>18098</v>
      </c>
    </row>
    <row r="6" spans="1:2" x14ac:dyDescent="0.25">
      <c r="A6" t="s">
        <v>21</v>
      </c>
      <c r="B6">
        <v>3799</v>
      </c>
    </row>
    <row r="7" spans="1:2" x14ac:dyDescent="0.25">
      <c r="A7" t="s">
        <v>22</v>
      </c>
      <c r="B7">
        <v>6049</v>
      </c>
    </row>
    <row r="8" spans="1:2" x14ac:dyDescent="0.25">
      <c r="A8" t="s">
        <v>23</v>
      </c>
      <c r="B8">
        <v>19866</v>
      </c>
    </row>
    <row r="9" spans="1:2" x14ac:dyDescent="0.25">
      <c r="A9" t="s">
        <v>24</v>
      </c>
      <c r="B9">
        <v>5563</v>
      </c>
    </row>
    <row r="10" spans="1:2" x14ac:dyDescent="0.25">
      <c r="A10" t="s">
        <v>25</v>
      </c>
      <c r="B10">
        <v>18584</v>
      </c>
    </row>
    <row r="11" spans="1:2" x14ac:dyDescent="0.25">
      <c r="A11" t="s">
        <v>26</v>
      </c>
      <c r="B11">
        <v>3607</v>
      </c>
    </row>
    <row r="12" spans="1:2" x14ac:dyDescent="0.25">
      <c r="A12" t="s">
        <v>27</v>
      </c>
      <c r="B12">
        <v>20486</v>
      </c>
    </row>
    <row r="13" spans="1:2" x14ac:dyDescent="0.25">
      <c r="A13" t="s">
        <v>28</v>
      </c>
      <c r="B13">
        <v>4980</v>
      </c>
    </row>
    <row r="14" spans="1:2" x14ac:dyDescent="0.25">
      <c r="A14" t="s">
        <v>29</v>
      </c>
      <c r="B14">
        <v>2627</v>
      </c>
    </row>
    <row r="15" spans="1:2" x14ac:dyDescent="0.25">
      <c r="A15" t="s">
        <v>30</v>
      </c>
      <c r="B15">
        <v>28026</v>
      </c>
    </row>
    <row r="16" spans="1:2" x14ac:dyDescent="0.25">
      <c r="A16" t="s">
        <v>31</v>
      </c>
      <c r="B16">
        <v>144229</v>
      </c>
    </row>
    <row r="17" spans="1:2" x14ac:dyDescent="0.25">
      <c r="A17" t="s">
        <v>32</v>
      </c>
      <c r="B17">
        <v>1727</v>
      </c>
    </row>
    <row r="18" spans="1:2" x14ac:dyDescent="0.25">
      <c r="A18" t="s">
        <v>33</v>
      </c>
      <c r="B18">
        <v>60477</v>
      </c>
    </row>
    <row r="19" spans="1:2" x14ac:dyDescent="0.25">
      <c r="A19" t="s">
        <v>34</v>
      </c>
      <c r="B19">
        <v>16452</v>
      </c>
    </row>
    <row r="20" spans="1:2" x14ac:dyDescent="0.25">
      <c r="A20" t="s">
        <v>35</v>
      </c>
      <c r="B20">
        <v>8210</v>
      </c>
    </row>
    <row r="21" spans="1:2" x14ac:dyDescent="0.25">
      <c r="A21" t="s">
        <v>36</v>
      </c>
      <c r="B21">
        <v>9301</v>
      </c>
    </row>
    <row r="22" spans="1:2" x14ac:dyDescent="0.25">
      <c r="A22" t="s">
        <v>37</v>
      </c>
      <c r="B22">
        <v>1234</v>
      </c>
    </row>
    <row r="23" spans="1:2" x14ac:dyDescent="0.25">
      <c r="A23" t="s">
        <v>38</v>
      </c>
      <c r="B23">
        <v>5132</v>
      </c>
    </row>
    <row r="24" spans="1:2" x14ac:dyDescent="0.25">
      <c r="A24" t="s">
        <v>39</v>
      </c>
      <c r="B24">
        <v>10292</v>
      </c>
    </row>
    <row r="25" spans="1:2" x14ac:dyDescent="0.25">
      <c r="A25" t="s">
        <v>40</v>
      </c>
      <c r="B25">
        <v>2305</v>
      </c>
    </row>
    <row r="26" spans="1:2" x14ac:dyDescent="0.25">
      <c r="A26" t="s">
        <v>41</v>
      </c>
      <c r="B26">
        <v>29261</v>
      </c>
    </row>
    <row r="27" spans="1:2" x14ac:dyDescent="0.25">
      <c r="A27" t="s">
        <v>42</v>
      </c>
      <c r="B27">
        <v>3994</v>
      </c>
    </row>
    <row r="28" spans="1:2" x14ac:dyDescent="0.25">
      <c r="A28" t="s">
        <v>43</v>
      </c>
      <c r="B28">
        <v>13260</v>
      </c>
    </row>
    <row r="29" spans="1:2" x14ac:dyDescent="0.25">
      <c r="A29" t="s">
        <v>44</v>
      </c>
      <c r="B29">
        <v>16068</v>
      </c>
    </row>
    <row r="30" spans="1:2" x14ac:dyDescent="0.25">
      <c r="A30" t="s">
        <v>45</v>
      </c>
      <c r="B30">
        <v>1485</v>
      </c>
    </row>
    <row r="31" spans="1:2" x14ac:dyDescent="0.25">
      <c r="A31" t="s">
        <v>46</v>
      </c>
      <c r="B31">
        <v>5485</v>
      </c>
    </row>
    <row r="32" spans="1:2" x14ac:dyDescent="0.25">
      <c r="A32" t="s">
        <v>47</v>
      </c>
      <c r="B32">
        <v>1420</v>
      </c>
    </row>
    <row r="33" spans="1:2" x14ac:dyDescent="0.25">
      <c r="A33" t="s">
        <v>48</v>
      </c>
      <c r="B33">
        <v>12435</v>
      </c>
    </row>
    <row r="34" spans="1:2" x14ac:dyDescent="0.25">
      <c r="A34" t="s">
        <v>49</v>
      </c>
      <c r="B34">
        <v>14005</v>
      </c>
    </row>
    <row r="35" spans="1:2" x14ac:dyDescent="0.25">
      <c r="A35" t="s">
        <v>50</v>
      </c>
      <c r="B35">
        <v>80893</v>
      </c>
    </row>
    <row r="36" spans="1:2" x14ac:dyDescent="0.25">
      <c r="A36" t="s">
        <v>51</v>
      </c>
      <c r="B36">
        <v>20732</v>
      </c>
    </row>
    <row r="37" spans="1:2" x14ac:dyDescent="0.25">
      <c r="A37" t="s">
        <v>52</v>
      </c>
      <c r="B37">
        <v>4629</v>
      </c>
    </row>
    <row r="38" spans="1:2" x14ac:dyDescent="0.25">
      <c r="A38" t="s">
        <v>53</v>
      </c>
      <c r="B38">
        <v>12902</v>
      </c>
    </row>
    <row r="39" spans="1:2" x14ac:dyDescent="0.25">
      <c r="A39" t="s">
        <v>54</v>
      </c>
      <c r="B39">
        <v>7388</v>
      </c>
    </row>
    <row r="40" spans="1:2" x14ac:dyDescent="0.25">
      <c r="A40" t="s">
        <v>55</v>
      </c>
      <c r="B40">
        <v>5148</v>
      </c>
    </row>
    <row r="41" spans="1:2" x14ac:dyDescent="0.25">
      <c r="A41" t="s">
        <v>56</v>
      </c>
      <c r="B41">
        <v>9126</v>
      </c>
    </row>
    <row r="42" spans="1:2" x14ac:dyDescent="0.25">
      <c r="A42" t="s">
        <v>57</v>
      </c>
      <c r="B42">
        <v>12959</v>
      </c>
    </row>
    <row r="43" spans="1:2" x14ac:dyDescent="0.25">
      <c r="A43" t="s">
        <v>58</v>
      </c>
      <c r="B43">
        <v>51252</v>
      </c>
    </row>
    <row r="44" spans="1:2" x14ac:dyDescent="0.25">
      <c r="A44" t="s">
        <v>59</v>
      </c>
      <c r="B44">
        <v>29257</v>
      </c>
    </row>
    <row r="45" spans="1:2" x14ac:dyDescent="0.25">
      <c r="A45" t="s">
        <v>60</v>
      </c>
      <c r="B45">
        <v>19159</v>
      </c>
    </row>
    <row r="46" spans="1:2" x14ac:dyDescent="0.25">
      <c r="A46" t="s">
        <v>61</v>
      </c>
      <c r="B46">
        <v>11162</v>
      </c>
    </row>
    <row r="47" spans="1:2" x14ac:dyDescent="0.25">
      <c r="A47" t="s">
        <v>62</v>
      </c>
      <c r="B47">
        <v>1749</v>
      </c>
    </row>
    <row r="48" spans="1:2" x14ac:dyDescent="0.25">
      <c r="A48" t="s">
        <v>63</v>
      </c>
      <c r="B48">
        <v>7490</v>
      </c>
    </row>
    <row r="49" spans="1:2" x14ac:dyDescent="0.25">
      <c r="A49" t="s">
        <v>64</v>
      </c>
      <c r="B49">
        <v>15602</v>
      </c>
    </row>
    <row r="50" spans="1:2" x14ac:dyDescent="0.25">
      <c r="A50" t="s">
        <v>65</v>
      </c>
      <c r="B50">
        <v>44654</v>
      </c>
    </row>
    <row r="51" spans="1:2" x14ac:dyDescent="0.25">
      <c r="A51" t="s">
        <v>66</v>
      </c>
      <c r="B51">
        <v>6683</v>
      </c>
    </row>
    <row r="52" spans="1:2" x14ac:dyDescent="0.25">
      <c r="A52" t="s">
        <v>67</v>
      </c>
      <c r="B52">
        <v>59404</v>
      </c>
    </row>
    <row r="53" spans="1:2" x14ac:dyDescent="0.25">
      <c r="A53" t="s">
        <v>68</v>
      </c>
      <c r="B53">
        <v>25340</v>
      </c>
    </row>
    <row r="54" spans="1:2" x14ac:dyDescent="0.25">
      <c r="A54" t="s">
        <v>69</v>
      </c>
      <c r="B54">
        <v>1922</v>
      </c>
    </row>
    <row r="55" spans="1:2" x14ac:dyDescent="0.25">
      <c r="A55" t="s">
        <v>70</v>
      </c>
      <c r="B55">
        <v>34427</v>
      </c>
    </row>
    <row r="56" spans="1:2" x14ac:dyDescent="0.25">
      <c r="A56" t="s">
        <v>71</v>
      </c>
      <c r="B56">
        <v>2976</v>
      </c>
    </row>
    <row r="57" spans="1:2" x14ac:dyDescent="0.25">
      <c r="A57" t="s">
        <v>72</v>
      </c>
      <c r="B57">
        <v>11282</v>
      </c>
    </row>
    <row r="58" spans="1:2" x14ac:dyDescent="0.25">
      <c r="A58" t="s">
        <v>73</v>
      </c>
      <c r="B58">
        <v>61171</v>
      </c>
    </row>
    <row r="59" spans="1:2" x14ac:dyDescent="0.25">
      <c r="A59" t="s">
        <v>74</v>
      </c>
      <c r="B59">
        <v>11951</v>
      </c>
    </row>
    <row r="60" spans="1:2" x14ac:dyDescent="0.25">
      <c r="A60" t="s">
        <v>75</v>
      </c>
      <c r="B60">
        <v>40115</v>
      </c>
    </row>
    <row r="61" spans="1:2" x14ac:dyDescent="0.25">
      <c r="A61" t="s">
        <v>76</v>
      </c>
      <c r="B61">
        <v>22375</v>
      </c>
    </row>
    <row r="62" spans="1:2" x14ac:dyDescent="0.25">
      <c r="A62" t="s">
        <v>77</v>
      </c>
      <c r="B62">
        <v>8346</v>
      </c>
    </row>
    <row r="63" spans="1:2" x14ac:dyDescent="0.25">
      <c r="A63" t="s">
        <v>78</v>
      </c>
      <c r="B63">
        <v>60960</v>
      </c>
    </row>
    <row r="64" spans="1:2" x14ac:dyDescent="0.25">
      <c r="A64" t="s">
        <v>79</v>
      </c>
      <c r="B64">
        <v>1863</v>
      </c>
    </row>
    <row r="65" spans="1:2" x14ac:dyDescent="0.25">
      <c r="A65" t="s">
        <v>80</v>
      </c>
      <c r="B65">
        <v>124775</v>
      </c>
    </row>
    <row r="66" spans="1:2" x14ac:dyDescent="0.25">
      <c r="A66" t="s">
        <v>81</v>
      </c>
      <c r="B66">
        <v>2114</v>
      </c>
    </row>
    <row r="67" spans="1:2" x14ac:dyDescent="0.25">
      <c r="A67" t="s">
        <v>82</v>
      </c>
      <c r="B67">
        <v>5642</v>
      </c>
    </row>
    <row r="68" spans="1:2" x14ac:dyDescent="0.25">
      <c r="A68" t="s">
        <v>83</v>
      </c>
      <c r="B68">
        <v>9686</v>
      </c>
    </row>
    <row r="69" spans="1:2" x14ac:dyDescent="0.25">
      <c r="A69" t="s">
        <v>84</v>
      </c>
      <c r="B69">
        <v>2979</v>
      </c>
    </row>
    <row r="70" spans="1:2" x14ac:dyDescent="0.25">
      <c r="A70" t="s">
        <v>85</v>
      </c>
      <c r="B70">
        <v>17370</v>
      </c>
    </row>
    <row r="71" spans="1:2" x14ac:dyDescent="0.25">
      <c r="A71" t="s">
        <v>86</v>
      </c>
      <c r="B71">
        <v>6525</v>
      </c>
    </row>
    <row r="72" spans="1:2" x14ac:dyDescent="0.25">
      <c r="A72" t="s">
        <v>87</v>
      </c>
      <c r="B72">
        <v>7308</v>
      </c>
    </row>
    <row r="73" spans="1:2" x14ac:dyDescent="0.25">
      <c r="A73" t="s">
        <v>88</v>
      </c>
      <c r="B73">
        <v>15051</v>
      </c>
    </row>
    <row r="74" spans="1:2" x14ac:dyDescent="0.25">
      <c r="A74" t="s">
        <v>89</v>
      </c>
      <c r="B74">
        <v>4338</v>
      </c>
    </row>
    <row r="75" spans="1:2" x14ac:dyDescent="0.25">
      <c r="A75" t="s">
        <v>90</v>
      </c>
      <c r="B75">
        <v>8466</v>
      </c>
    </row>
    <row r="76" spans="1:2" x14ac:dyDescent="0.25">
      <c r="A76" t="s">
        <v>91</v>
      </c>
      <c r="B76">
        <v>2406</v>
      </c>
    </row>
    <row r="77" spans="1:2" x14ac:dyDescent="0.25">
      <c r="A77" t="s">
        <v>92</v>
      </c>
      <c r="B77">
        <v>18269</v>
      </c>
    </row>
    <row r="78" spans="1:2" x14ac:dyDescent="0.25">
      <c r="A78" t="s">
        <v>93</v>
      </c>
      <c r="B78">
        <v>58241</v>
      </c>
    </row>
    <row r="79" spans="1:2" x14ac:dyDescent="0.25">
      <c r="A79" t="s">
        <v>94</v>
      </c>
      <c r="B79">
        <v>26543</v>
      </c>
    </row>
    <row r="80" spans="1:2" x14ac:dyDescent="0.25">
      <c r="A80" t="s">
        <v>95</v>
      </c>
      <c r="B80">
        <v>6404</v>
      </c>
    </row>
    <row r="81" spans="1:2" x14ac:dyDescent="0.25">
      <c r="A81" t="s">
        <v>96</v>
      </c>
      <c r="B81">
        <v>60868</v>
      </c>
    </row>
    <row r="82" spans="1:2" x14ac:dyDescent="0.25">
      <c r="A82" t="s">
        <v>97</v>
      </c>
      <c r="B82">
        <v>7575</v>
      </c>
    </row>
    <row r="83" spans="1:2" x14ac:dyDescent="0.25">
      <c r="A83" t="s">
        <v>98</v>
      </c>
      <c r="B83">
        <v>4425</v>
      </c>
    </row>
    <row r="84" spans="1:2" x14ac:dyDescent="0.25">
      <c r="A84" t="s">
        <v>99</v>
      </c>
      <c r="B84">
        <v>47648</v>
      </c>
    </row>
    <row r="85" spans="1:2" x14ac:dyDescent="0.25">
      <c r="A85" t="s">
        <v>100</v>
      </c>
      <c r="B85">
        <v>52759</v>
      </c>
    </row>
    <row r="86" spans="1:2" x14ac:dyDescent="0.25">
      <c r="A86" t="s">
        <v>101</v>
      </c>
      <c r="B86">
        <v>19479</v>
      </c>
    </row>
    <row r="87" spans="1:2" x14ac:dyDescent="0.25">
      <c r="A87" t="s">
        <v>102</v>
      </c>
      <c r="B87">
        <v>19571</v>
      </c>
    </row>
    <row r="88" spans="1:2" x14ac:dyDescent="0.25">
      <c r="A88" t="s">
        <v>103</v>
      </c>
      <c r="B88">
        <v>2388</v>
      </c>
    </row>
    <row r="89" spans="1:2" x14ac:dyDescent="0.25">
      <c r="A89" t="s">
        <v>104</v>
      </c>
      <c r="B89">
        <v>31862</v>
      </c>
    </row>
    <row r="90" spans="1:2" x14ac:dyDescent="0.25">
      <c r="A90" t="s">
        <v>105</v>
      </c>
      <c r="B90">
        <v>73206</v>
      </c>
    </row>
    <row r="91" spans="1:2" x14ac:dyDescent="0.25">
      <c r="A91" t="s">
        <v>106</v>
      </c>
      <c r="B91">
        <v>19738</v>
      </c>
    </row>
    <row r="92" spans="1:2" x14ac:dyDescent="0.25">
      <c r="A92" t="s">
        <v>107</v>
      </c>
      <c r="B92">
        <v>13881</v>
      </c>
    </row>
    <row r="93" spans="1:2" x14ac:dyDescent="0.25">
      <c r="A93" t="s">
        <v>108</v>
      </c>
      <c r="B93">
        <v>6970</v>
      </c>
    </row>
    <row r="94" spans="1:2" x14ac:dyDescent="0.25">
      <c r="A94" t="s">
        <v>109</v>
      </c>
      <c r="B94">
        <v>129779</v>
      </c>
    </row>
    <row r="95" spans="1:2" x14ac:dyDescent="0.25">
      <c r="A95" t="s">
        <v>110</v>
      </c>
      <c r="B95">
        <v>27620</v>
      </c>
    </row>
    <row r="96" spans="1:2" x14ac:dyDescent="0.25">
      <c r="A96" t="s">
        <v>111</v>
      </c>
      <c r="B96">
        <v>28142</v>
      </c>
    </row>
    <row r="97" spans="1:2" x14ac:dyDescent="0.25">
      <c r="A97" t="s">
        <v>112</v>
      </c>
      <c r="B97">
        <v>30562</v>
      </c>
    </row>
    <row r="98" spans="1:2" x14ac:dyDescent="0.25">
      <c r="A98" t="s">
        <v>113</v>
      </c>
      <c r="B98">
        <v>27560</v>
      </c>
    </row>
    <row r="99" spans="1:2" x14ac:dyDescent="0.25">
      <c r="A99" t="s">
        <v>114</v>
      </c>
      <c r="B99">
        <v>1709</v>
      </c>
    </row>
    <row r="100" spans="1:2" x14ac:dyDescent="0.25">
      <c r="A100" t="s">
        <v>115</v>
      </c>
      <c r="B100">
        <v>14407</v>
      </c>
    </row>
    <row r="101" spans="1:2" x14ac:dyDescent="0.25">
      <c r="A101" t="s">
        <v>116</v>
      </c>
      <c r="B101">
        <v>3315</v>
      </c>
    </row>
    <row r="102" spans="1:2" x14ac:dyDescent="0.25">
      <c r="A102" t="s">
        <v>117</v>
      </c>
      <c r="B102">
        <v>24093</v>
      </c>
    </row>
    <row r="103" spans="1:2" x14ac:dyDescent="0.25">
      <c r="A103" t="s">
        <v>118</v>
      </c>
      <c r="B103">
        <v>5297</v>
      </c>
    </row>
    <row r="104" spans="1:2" x14ac:dyDescent="0.25">
      <c r="A104" t="s">
        <v>119</v>
      </c>
      <c r="B104">
        <v>85603</v>
      </c>
    </row>
    <row r="105" spans="1:2" x14ac:dyDescent="0.25">
      <c r="A105" t="s">
        <v>120</v>
      </c>
      <c r="B105">
        <v>40493</v>
      </c>
    </row>
    <row r="106" spans="1:2" x14ac:dyDescent="0.25">
      <c r="A106" t="s">
        <v>121</v>
      </c>
      <c r="B106">
        <v>7603</v>
      </c>
    </row>
    <row r="107" spans="1:2" x14ac:dyDescent="0.25">
      <c r="A107" t="s">
        <v>122</v>
      </c>
      <c r="B107">
        <v>10242</v>
      </c>
    </row>
    <row r="108" spans="1:2" x14ac:dyDescent="0.25">
      <c r="A108" t="s">
        <v>123</v>
      </c>
      <c r="B108">
        <v>13956</v>
      </c>
    </row>
    <row r="109" spans="1:2" x14ac:dyDescent="0.25">
      <c r="A109" t="s">
        <v>124</v>
      </c>
      <c r="B109">
        <v>12683</v>
      </c>
    </row>
    <row r="110" spans="1:2" x14ac:dyDescent="0.25">
      <c r="A110" t="s">
        <v>125</v>
      </c>
      <c r="B110">
        <v>15405</v>
      </c>
    </row>
    <row r="111" spans="1:2" x14ac:dyDescent="0.25">
      <c r="A111" t="s">
        <v>126</v>
      </c>
      <c r="B111">
        <v>17716</v>
      </c>
    </row>
    <row r="112" spans="1:2" x14ac:dyDescent="0.25">
      <c r="A112" t="s">
        <v>127</v>
      </c>
      <c r="B112">
        <v>12243</v>
      </c>
    </row>
    <row r="113" spans="1:2" x14ac:dyDescent="0.25">
      <c r="A113" t="s">
        <v>128</v>
      </c>
      <c r="B113">
        <v>4247</v>
      </c>
    </row>
    <row r="114" spans="1:2" x14ac:dyDescent="0.25">
      <c r="A114" t="s">
        <v>129</v>
      </c>
      <c r="B114">
        <v>9508</v>
      </c>
    </row>
    <row r="115" spans="1:2" x14ac:dyDescent="0.25">
      <c r="A115" t="s">
        <v>130</v>
      </c>
      <c r="B115">
        <v>4726</v>
      </c>
    </row>
    <row r="116" spans="1:2" x14ac:dyDescent="0.25">
      <c r="A116" t="s">
        <v>131</v>
      </c>
      <c r="B116">
        <v>9405</v>
      </c>
    </row>
    <row r="117" spans="1:2" x14ac:dyDescent="0.25">
      <c r="A117" t="s">
        <v>132</v>
      </c>
      <c r="B117">
        <v>9584</v>
      </c>
    </row>
    <row r="118" spans="1:2" x14ac:dyDescent="0.25">
      <c r="A118" t="s">
        <v>133</v>
      </c>
      <c r="B118">
        <v>9158</v>
      </c>
    </row>
    <row r="119" spans="1:2" x14ac:dyDescent="0.25">
      <c r="A119" t="s">
        <v>134</v>
      </c>
      <c r="B119">
        <v>24638</v>
      </c>
    </row>
    <row r="120" spans="1:2" x14ac:dyDescent="0.25">
      <c r="A120" t="s">
        <v>135</v>
      </c>
      <c r="B120">
        <v>19709</v>
      </c>
    </row>
    <row r="121" spans="1:2" x14ac:dyDescent="0.25">
      <c r="A121" t="s">
        <v>136</v>
      </c>
      <c r="B121">
        <v>2262</v>
      </c>
    </row>
    <row r="122" spans="1:2" x14ac:dyDescent="0.25">
      <c r="A122" t="s">
        <v>137</v>
      </c>
      <c r="B122">
        <v>4151</v>
      </c>
    </row>
    <row r="123" spans="1:2" x14ac:dyDescent="0.25">
      <c r="A123" t="s">
        <v>138</v>
      </c>
      <c r="B123">
        <v>3741</v>
      </c>
    </row>
    <row r="124" spans="1:2" x14ac:dyDescent="0.25">
      <c r="A124" t="s">
        <v>139</v>
      </c>
      <c r="B124">
        <v>1726</v>
      </c>
    </row>
    <row r="125" spans="1:2" x14ac:dyDescent="0.25">
      <c r="A125" t="s">
        <v>140</v>
      </c>
      <c r="B125">
        <v>16540</v>
      </c>
    </row>
    <row r="126" spans="1:2" x14ac:dyDescent="0.25">
      <c r="A126" t="s">
        <v>141</v>
      </c>
      <c r="B126">
        <v>2782</v>
      </c>
    </row>
    <row r="127" spans="1:2" x14ac:dyDescent="0.25">
      <c r="A127" t="s">
        <v>142</v>
      </c>
      <c r="B127">
        <v>39559</v>
      </c>
    </row>
    <row r="128" spans="1:2" x14ac:dyDescent="0.25">
      <c r="A128" t="s">
        <v>143</v>
      </c>
      <c r="B128">
        <v>3581</v>
      </c>
    </row>
    <row r="129" spans="1:2" x14ac:dyDescent="0.25">
      <c r="A129" t="s">
        <v>144</v>
      </c>
      <c r="B129">
        <v>23511</v>
      </c>
    </row>
    <row r="130" spans="1:2" x14ac:dyDescent="0.25">
      <c r="A130" t="s">
        <v>145</v>
      </c>
      <c r="B130">
        <v>11444</v>
      </c>
    </row>
    <row r="131" spans="1:2" x14ac:dyDescent="0.25">
      <c r="A131" t="s">
        <v>146</v>
      </c>
      <c r="B131">
        <v>25709</v>
      </c>
    </row>
    <row r="132" spans="1:2" x14ac:dyDescent="0.25">
      <c r="A132" t="s">
        <v>147</v>
      </c>
      <c r="B132">
        <v>19904</v>
      </c>
    </row>
    <row r="133" spans="1:2" x14ac:dyDescent="0.25">
      <c r="A133" t="s">
        <v>148</v>
      </c>
      <c r="B133">
        <v>43069</v>
      </c>
    </row>
    <row r="134" spans="1:2" x14ac:dyDescent="0.25">
      <c r="A134" t="s">
        <v>149</v>
      </c>
      <c r="B134">
        <v>2984</v>
      </c>
    </row>
    <row r="135" spans="1:2" x14ac:dyDescent="0.25">
      <c r="A135" t="s">
        <v>150</v>
      </c>
      <c r="B135">
        <v>12087</v>
      </c>
    </row>
    <row r="136" spans="1:2" x14ac:dyDescent="0.25">
      <c r="A136" t="s">
        <v>151</v>
      </c>
      <c r="B136">
        <v>122643</v>
      </c>
    </row>
    <row r="137" spans="1:2" x14ac:dyDescent="0.25">
      <c r="A137" t="s">
        <v>152</v>
      </c>
      <c r="B137">
        <v>3830</v>
      </c>
    </row>
    <row r="138" spans="1:2" x14ac:dyDescent="0.25">
      <c r="A138" t="s">
        <v>153</v>
      </c>
      <c r="B138">
        <v>18545</v>
      </c>
    </row>
    <row r="139" spans="1:2" x14ac:dyDescent="0.25">
      <c r="A139" t="s">
        <v>154</v>
      </c>
      <c r="B139">
        <v>51384</v>
      </c>
    </row>
    <row r="140" spans="1:2" x14ac:dyDescent="0.25">
      <c r="A140" t="s">
        <v>155</v>
      </c>
      <c r="B140">
        <v>15735</v>
      </c>
    </row>
    <row r="141" spans="1:2" x14ac:dyDescent="0.25">
      <c r="A141" t="s">
        <v>156</v>
      </c>
      <c r="B141">
        <v>7887</v>
      </c>
    </row>
    <row r="142" spans="1:2" x14ac:dyDescent="0.25">
      <c r="A142" t="s">
        <v>157</v>
      </c>
      <c r="B142">
        <v>9458</v>
      </c>
    </row>
    <row r="143" spans="1:2" x14ac:dyDescent="0.25">
      <c r="A143" t="s">
        <v>158</v>
      </c>
      <c r="B143">
        <v>15052</v>
      </c>
    </row>
    <row r="144" spans="1:2" x14ac:dyDescent="0.25">
      <c r="A144" t="s">
        <v>159</v>
      </c>
      <c r="B144">
        <v>36383</v>
      </c>
    </row>
    <row r="145" spans="1:2" x14ac:dyDescent="0.25">
      <c r="A145" t="s">
        <v>160</v>
      </c>
      <c r="B145">
        <v>36018</v>
      </c>
    </row>
    <row r="146" spans="1:2" x14ac:dyDescent="0.25">
      <c r="A146" t="s">
        <v>161</v>
      </c>
      <c r="B146">
        <v>854</v>
      </c>
    </row>
    <row r="147" spans="1:2" x14ac:dyDescent="0.25">
      <c r="A147" t="s">
        <v>162</v>
      </c>
      <c r="B147">
        <v>29179</v>
      </c>
    </row>
    <row r="148" spans="1:2" x14ac:dyDescent="0.25">
      <c r="A148" t="s">
        <v>163</v>
      </c>
      <c r="B148">
        <v>2603</v>
      </c>
    </row>
    <row r="149" spans="1:2" x14ac:dyDescent="0.25">
      <c r="A149" t="s">
        <v>164</v>
      </c>
      <c r="B149">
        <v>45135</v>
      </c>
    </row>
    <row r="150" spans="1:2" x14ac:dyDescent="0.25">
      <c r="A150" t="s">
        <v>165</v>
      </c>
      <c r="B150">
        <v>1461</v>
      </c>
    </row>
    <row r="151" spans="1:2" x14ac:dyDescent="0.25">
      <c r="A151" t="s">
        <v>166</v>
      </c>
      <c r="B151">
        <v>3578</v>
      </c>
    </row>
    <row r="152" spans="1:2" x14ac:dyDescent="0.25">
      <c r="A152" t="s">
        <v>167</v>
      </c>
      <c r="B152">
        <v>110366</v>
      </c>
    </row>
    <row r="153" spans="1:2" x14ac:dyDescent="0.25">
      <c r="A153" t="s">
        <v>168</v>
      </c>
      <c r="B153">
        <v>19517</v>
      </c>
    </row>
    <row r="154" spans="1:2" x14ac:dyDescent="0.25">
      <c r="A154" t="s">
        <v>169</v>
      </c>
      <c r="B154">
        <v>22514</v>
      </c>
    </row>
    <row r="155" spans="1:2" x14ac:dyDescent="0.25">
      <c r="A155" t="s">
        <v>170</v>
      </c>
      <c r="B155">
        <v>63268</v>
      </c>
    </row>
    <row r="156" spans="1:2" x14ac:dyDescent="0.25">
      <c r="A156" t="s">
        <v>171</v>
      </c>
      <c r="B156">
        <v>55564</v>
      </c>
    </row>
    <row r="157" spans="1:2" x14ac:dyDescent="0.25">
      <c r="A157" t="s">
        <v>172</v>
      </c>
      <c r="B157">
        <v>6938</v>
      </c>
    </row>
    <row r="158" spans="1:2" x14ac:dyDescent="0.25">
      <c r="A158" t="s">
        <v>173</v>
      </c>
      <c r="B158">
        <v>10179</v>
      </c>
    </row>
    <row r="159" spans="1:2" x14ac:dyDescent="0.25">
      <c r="A159" t="s">
        <v>174</v>
      </c>
      <c r="B159">
        <v>26391</v>
      </c>
    </row>
    <row r="160" spans="1:2" x14ac:dyDescent="0.25">
      <c r="A160" t="s">
        <v>175</v>
      </c>
      <c r="B160">
        <v>26668</v>
      </c>
    </row>
    <row r="161" spans="1:2" x14ac:dyDescent="0.25">
      <c r="A161" t="s">
        <v>176</v>
      </c>
      <c r="B161">
        <v>6041</v>
      </c>
    </row>
    <row r="162" spans="1:2" x14ac:dyDescent="0.25">
      <c r="A162" t="s">
        <v>177</v>
      </c>
      <c r="B162">
        <v>18062</v>
      </c>
    </row>
    <row r="163" spans="1:2" x14ac:dyDescent="0.25">
      <c r="A163" t="s">
        <v>178</v>
      </c>
      <c r="B163">
        <v>11242</v>
      </c>
    </row>
    <row r="164" spans="1:2" x14ac:dyDescent="0.25">
      <c r="A164" t="s">
        <v>179</v>
      </c>
      <c r="B164">
        <v>25268</v>
      </c>
    </row>
    <row r="165" spans="1:2" x14ac:dyDescent="0.25">
      <c r="A165" t="s">
        <v>180</v>
      </c>
      <c r="B165">
        <v>29044</v>
      </c>
    </row>
    <row r="166" spans="1:2" x14ac:dyDescent="0.25">
      <c r="A166" t="s">
        <v>181</v>
      </c>
      <c r="B166">
        <v>12498</v>
      </c>
    </row>
    <row r="167" spans="1:2" x14ac:dyDescent="0.25">
      <c r="A167" t="s">
        <v>182</v>
      </c>
      <c r="B167">
        <v>16680</v>
      </c>
    </row>
    <row r="168" spans="1:2" x14ac:dyDescent="0.25">
      <c r="A168" t="s">
        <v>183</v>
      </c>
      <c r="B168">
        <v>8990</v>
      </c>
    </row>
    <row r="169" spans="1:2" x14ac:dyDescent="0.25">
      <c r="A169" t="s">
        <v>184</v>
      </c>
      <c r="B169">
        <v>9975</v>
      </c>
    </row>
    <row r="170" spans="1:2" x14ac:dyDescent="0.25">
      <c r="A170" t="s">
        <v>185</v>
      </c>
      <c r="B170">
        <v>7964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Special Match Percentage</vt:lpstr>
      <vt:lpstr>Sheet1</vt:lpstr>
      <vt:lpstr>'Special Match Percentage'!Print_Area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scovillee</dc:creator>
  <cp:lastModifiedBy>Scoville, Eric</cp:lastModifiedBy>
  <cp:lastPrinted>2017-08-08T17:18:46Z</cp:lastPrinted>
  <dcterms:created xsi:type="dcterms:W3CDTF">2014-07-22T17:48:01Z</dcterms:created>
  <dcterms:modified xsi:type="dcterms:W3CDTF">2018-10-05T17:25:58Z</dcterms:modified>
</cp:coreProperties>
</file>