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40" windowHeight="7790" activeTab="0"/>
  </bookViews>
  <sheets>
    <sheet name="A9R22FD" sheetId="1" r:id="rId1"/>
  </sheets>
  <definedNames/>
  <calcPr fullCalcOnLoad="1"/>
</workbook>
</file>

<file path=xl/sharedStrings.xml><?xml version="1.0" encoding="utf-8"?>
<sst xmlns="http://schemas.openxmlformats.org/spreadsheetml/2006/main" count="591" uniqueCount="99">
  <si>
    <t>BRIDGEPORT -- SHORELINE STAR</t>
  </si>
  <si>
    <t xml:space="preserve"> </t>
  </si>
  <si>
    <t>BRISTOL</t>
  </si>
  <si>
    <t>EAST HAVEN</t>
  </si>
  <si>
    <t>HARTFORD</t>
  </si>
  <si>
    <t>MILFORD</t>
  </si>
  <si>
    <t>NEW BRITAIN</t>
  </si>
  <si>
    <t>NEW HAVEN -- ACCT WAGERING</t>
  </si>
  <si>
    <t>NEW HAVEN -- SPORTS HAVEN</t>
  </si>
  <si>
    <t>NORWALK</t>
  </si>
  <si>
    <t>PUTNAM</t>
  </si>
  <si>
    <t>TORRINGTON</t>
  </si>
  <si>
    <t>WATERBURY</t>
  </si>
  <si>
    <t>WINDSOR LOCKS -- BRADLEY TELETHEATER</t>
  </si>
  <si>
    <t>GRAND TOTAL</t>
  </si>
  <si>
    <t>OTB Municipal Payments Fiscal Year 2009 (2)</t>
  </si>
  <si>
    <t>(PARTIAL) (1,7)</t>
  </si>
  <si>
    <t>FY2011</t>
  </si>
  <si>
    <t>YTD</t>
  </si>
  <si>
    <t>(PARTIAL) (1,6)</t>
  </si>
  <si>
    <t>FY2010</t>
  </si>
  <si>
    <t>MANCHESTER</t>
  </si>
  <si>
    <t>NEW LONDON</t>
  </si>
  <si>
    <t>WILLIMANTIC</t>
  </si>
  <si>
    <t>(PARTIAL) (1,5)</t>
  </si>
  <si>
    <t>FY2009</t>
  </si>
  <si>
    <t>OTB Municipal Payments Fiscal Year 2008 (2)</t>
  </si>
  <si>
    <t>(PARTIAL) (1,4)</t>
  </si>
  <si>
    <t>FY2008</t>
  </si>
  <si>
    <t xml:space="preserve">(1) For purposes of the pari-mutuel tax, the State of Connecticut ends its fiscal year on the last day of June in which monies are recorded by the bank. Therefore, in these tables the first June column represents the remaining days of June from the previous fiscal year and the last June </t>
  </si>
  <si>
    <t>column represents the current fiscal year up to and including the last banking day recorded in June.</t>
  </si>
  <si>
    <t>(2) The corresponding municipal payments are made one month in arrears.</t>
  </si>
  <si>
    <t>(3) For fiscal year '06 the last day in June recorded was June 28, 2006.</t>
  </si>
  <si>
    <t>(4) For fiscal year '07 the last day in June recorded was June 27, 2007.</t>
  </si>
  <si>
    <t>(5) For fiscal year '08 the last day in June recorded was June 26, 2008.</t>
  </si>
  <si>
    <t>(6) For fiscal year '09 the last day in June recorded was June 28, 2009.</t>
  </si>
  <si>
    <t>(7) For fiscal year '10 the last day in June recorded was June 28, 2010.</t>
  </si>
  <si>
    <t>OTB Handle Fiscal Year 2007</t>
  </si>
  <si>
    <t>(PARTIAL) (1,3)</t>
  </si>
  <si>
    <t>MILFORD (6)</t>
  </si>
  <si>
    <t>OTB Municipal Payments Fiscal Year 2007 (2)</t>
  </si>
  <si>
    <t>MILFORD (5)</t>
  </si>
  <si>
    <t>FY2007</t>
  </si>
  <si>
    <t>OTB Handle and Municipal Payments</t>
  </si>
  <si>
    <t>(Cash Basis)</t>
  </si>
  <si>
    <t>OTB Municipal Payments Fiscal Year 2010 (2)</t>
  </si>
  <si>
    <t>OTB Municipal Payments Fiscal Year 2011</t>
  </si>
  <si>
    <t>(PARTIAL) (1,8</t>
  </si>
  <si>
    <t>OTB Handle Fiscal Year 2011</t>
  </si>
  <si>
    <t>OTB Handle Fiscal Year 2010</t>
  </si>
  <si>
    <t>OTB Handle Fiscal Year 2009</t>
  </si>
  <si>
    <t>OTB Handle Fiscal Year 2008</t>
  </si>
  <si>
    <t>(8) For fiscal year '11 the last day in June recorded was June 28, 2011.</t>
  </si>
  <si>
    <t>BRIDGEPORT  (SHORELINE)</t>
  </si>
  <si>
    <t>NEW HAVEN   (ACCOUNT WAGERING)</t>
  </si>
  <si>
    <t>NEW HAVEN   (SPORTS HAVEN)</t>
  </si>
  <si>
    <t xml:space="preserve"> TORRINGTON</t>
  </si>
  <si>
    <t>WINDSOR LOCKS   (BRADLEY)</t>
  </si>
  <si>
    <t>FY 2013</t>
  </si>
  <si>
    <t>*WILLIMANTIC</t>
  </si>
  <si>
    <t>G-4 WAGERING</t>
  </si>
  <si>
    <t>FY 2015</t>
  </si>
  <si>
    <t>FY 2014</t>
  </si>
  <si>
    <t>Facility</t>
  </si>
  <si>
    <t>OTB Municipal Payments Fiscal Year 2016</t>
  </si>
  <si>
    <t>(9) for fiscal year '12 thru '16 accrual basis of accounting was used.</t>
  </si>
  <si>
    <t>OTB Handle Fiscal Year 2016</t>
  </si>
  <si>
    <t>Total Handle</t>
  </si>
  <si>
    <t>Total Payments</t>
  </si>
  <si>
    <t>OTB Handle Fiscal Year 2015</t>
  </si>
  <si>
    <t>OTB Handle Fiscal Year 2014</t>
  </si>
  <si>
    <t>OTB Municipal Payments Fiscal Year 2014</t>
  </si>
  <si>
    <t>OTB Municipal Payments Fiscal Year 2015</t>
  </si>
  <si>
    <t>OTB Handle Fiscal Year 2013</t>
  </si>
  <si>
    <t>OTB Municipal Payments Fiscal Year 2013</t>
  </si>
  <si>
    <t>FY 2012</t>
  </si>
  <si>
    <t>OTB Handle Fiscal Year 2012</t>
  </si>
  <si>
    <t>OTB Municipal Payments Fiscal Year 2012</t>
  </si>
  <si>
    <t>Fiscal Year Handles and Municipal Payments by Town</t>
  </si>
  <si>
    <t>Fiscal Year 2011</t>
  </si>
  <si>
    <t>Fiscal Year 2010</t>
  </si>
  <si>
    <t>Fiscal Year 2009</t>
  </si>
  <si>
    <t>Fiscal Year 2008</t>
  </si>
  <si>
    <t>Fiscal Year 2007</t>
  </si>
  <si>
    <t>FY 2017</t>
  </si>
  <si>
    <t>STAMFORD</t>
  </si>
  <si>
    <t>*WILLIMANTIC/WINDHAM</t>
  </si>
  <si>
    <t>OTB Handle Fiscal Year 2017</t>
  </si>
  <si>
    <t>OTB Municipal Payments Fiscal Year 2017</t>
  </si>
  <si>
    <t>FY 2018</t>
  </si>
  <si>
    <t>OTB Handle Fiscal Year 2018</t>
  </si>
  <si>
    <t>FY 2019</t>
  </si>
  <si>
    <t>OTB Handle Fiscal Year 2019</t>
  </si>
  <si>
    <t>OTB Municipal Payments Fiscal Year 2019</t>
  </si>
  <si>
    <t>OTB Municipal Payments Fiscal Year 2018</t>
  </si>
  <si>
    <t>FY 2020</t>
  </si>
  <si>
    <t>OTB Handle Fiscal Year 2020</t>
  </si>
  <si>
    <t>10/1/201</t>
  </si>
  <si>
    <t>OTB Municipal Payments Fiscal Year 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</si>
</sst>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 numFmtId="168" formatCode="dd\-mmm\-yy_)"/>
    <numFmt numFmtId="169" formatCode="#,##0.00000_);\(#,##0.00000\)"/>
    <numFmt numFmtId="170" formatCode="_(* #,##0.000_);_(* \(#,##0.000\);_(* &quot;-&quot;???_);_(@_)"/>
    <numFmt numFmtId="171" formatCode="[$-409]dddd\,\ mmmm\ dd\,\ yyyy"/>
    <numFmt numFmtId="172" formatCode="[$-409]mmm\-yy;@"/>
  </numFmts>
  <fonts count="39">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4" fontId="0" fillId="0" borderId="0" xfId="0" applyNumberFormat="1" applyAlignment="1">
      <alignment/>
    </xf>
    <xf numFmtId="16" fontId="0" fillId="0" borderId="0" xfId="0" applyNumberFormat="1" applyAlignment="1">
      <alignment/>
    </xf>
    <xf numFmtId="43" fontId="0" fillId="0" borderId="0" xfId="42" applyNumberFormat="1" applyFont="1" applyAlignment="1">
      <alignment/>
    </xf>
    <xf numFmtId="43" fontId="0" fillId="0" borderId="0" xfId="42" applyNumberFormat="1" applyFont="1" applyAlignment="1">
      <alignment/>
    </xf>
    <xf numFmtId="0" fontId="0" fillId="0" borderId="0" xfId="0" applyNumberFormat="1" applyAlignment="1">
      <alignment/>
    </xf>
    <xf numFmtId="0" fontId="37" fillId="0" borderId="0" xfId="0" applyFont="1" applyAlignment="1">
      <alignment/>
    </xf>
    <xf numFmtId="0" fontId="0" fillId="0" borderId="0" xfId="0" applyAlignment="1">
      <alignment horizontal="right"/>
    </xf>
    <xf numFmtId="3" fontId="0" fillId="0" borderId="0" xfId="0" applyNumberFormat="1" applyAlignment="1">
      <alignment/>
    </xf>
    <xf numFmtId="39" fontId="0" fillId="0" borderId="0" xfId="0" applyNumberFormat="1" applyAlignment="1" applyProtection="1">
      <alignment/>
      <protection locked="0"/>
    </xf>
    <xf numFmtId="39" fontId="0" fillId="0" borderId="0" xfId="0" applyNumberFormat="1" applyAlignment="1" applyProtection="1">
      <alignment/>
      <protection/>
    </xf>
    <xf numFmtId="0" fontId="0" fillId="0" borderId="0" xfId="0" applyAlignment="1" applyProtection="1">
      <alignment horizontal="right"/>
      <protection locked="0"/>
    </xf>
    <xf numFmtId="49" fontId="2" fillId="0" borderId="0" xfId="0" applyNumberFormat="1" applyFont="1" applyAlignment="1">
      <alignment horizontal="center"/>
    </xf>
    <xf numFmtId="0" fontId="2" fillId="0" borderId="0" xfId="0" applyFont="1" applyAlignment="1">
      <alignment horizontal="center"/>
    </xf>
    <xf numFmtId="169" fontId="0" fillId="0" borderId="0" xfId="0" applyNumberFormat="1" applyAlignment="1" applyProtection="1">
      <alignment/>
      <protection locked="0"/>
    </xf>
    <xf numFmtId="41" fontId="0" fillId="0" borderId="0" xfId="42" applyNumberFormat="1" applyFont="1" applyAlignment="1">
      <alignment/>
    </xf>
    <xf numFmtId="172" fontId="2" fillId="0" borderId="0" xfId="0" applyNumberFormat="1" applyFont="1" applyAlignment="1">
      <alignment horizontal="center"/>
    </xf>
    <xf numFmtId="0" fontId="35" fillId="0" borderId="0" xfId="0" applyFont="1" applyAlignment="1">
      <alignment/>
    </xf>
    <xf numFmtId="43" fontId="0" fillId="0" borderId="0" xfId="42" applyNumberFormat="1" applyFont="1" applyAlignment="1">
      <alignment/>
    </xf>
    <xf numFmtId="43" fontId="0" fillId="0" borderId="0" xfId="0" applyNumberFormat="1" applyAlignment="1">
      <alignment/>
    </xf>
    <xf numFmtId="43" fontId="0" fillId="0" borderId="0" xfId="42" applyNumberFormat="1" applyFont="1" applyAlignment="1">
      <alignment/>
    </xf>
    <xf numFmtId="39" fontId="0" fillId="33" borderId="0" xfId="0" applyNumberFormat="1" applyFill="1" applyAlignment="1" applyProtection="1">
      <alignment/>
      <protection locked="0"/>
    </xf>
    <xf numFmtId="43" fontId="2" fillId="0" borderId="0" xfId="0" applyNumberFormat="1" applyFont="1" applyAlignment="1">
      <alignment horizontal="center"/>
    </xf>
    <xf numFmtId="43" fontId="0" fillId="0" borderId="0" xfId="42" applyNumberFormat="1" applyFont="1" applyAlignment="1">
      <alignment/>
    </xf>
    <xf numFmtId="43" fontId="0" fillId="0" borderId="0" xfId="42" applyNumberFormat="1" applyFont="1" applyAlignment="1">
      <alignment/>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36"/>
  <sheetViews>
    <sheetView tabSelected="1" view="pageBreakPreview" zoomScale="60" workbookViewId="0" topLeftCell="A606">
      <selection activeCell="A652" sqref="A652"/>
    </sheetView>
  </sheetViews>
  <sheetFormatPr defaultColWidth="9.140625" defaultRowHeight="15"/>
  <cols>
    <col min="1" max="1" width="39.7109375" style="0" customWidth="1"/>
    <col min="2" max="2" width="13.57421875" style="0" customWidth="1"/>
    <col min="3" max="3" width="16.57421875" style="0" customWidth="1"/>
    <col min="4" max="4" width="16.28125" style="0" customWidth="1"/>
    <col min="5" max="5" width="15.7109375" style="0" customWidth="1"/>
    <col min="6" max="6" width="14.7109375" style="0" customWidth="1"/>
    <col min="7" max="7" width="14.57421875" style="0" customWidth="1"/>
    <col min="8" max="8" width="15.140625" style="0" customWidth="1"/>
    <col min="9" max="9" width="14.7109375" style="0" customWidth="1"/>
    <col min="10" max="10" width="16.57421875" style="0" customWidth="1"/>
    <col min="11" max="11" width="15.140625" style="0" customWidth="1"/>
    <col min="12" max="12" width="14.7109375" style="0" customWidth="1"/>
    <col min="13" max="13" width="14.140625" style="0" customWidth="1"/>
    <col min="14" max="14" width="15.8515625" style="0" customWidth="1"/>
    <col min="15" max="15" width="18.57421875" style="0" customWidth="1"/>
    <col min="16" max="16" width="15.00390625" style="0" customWidth="1"/>
    <col min="17" max="17" width="11.28125" style="0" customWidth="1"/>
    <col min="18" max="18" width="11.57421875" style="0" customWidth="1"/>
    <col min="19" max="19" width="10.28125" style="0" customWidth="1"/>
  </cols>
  <sheetData>
    <row r="1" spans="1:14" ht="15">
      <c r="A1" s="25" t="s">
        <v>78</v>
      </c>
      <c r="B1" s="25"/>
      <c r="C1" s="25"/>
      <c r="D1" s="25"/>
      <c r="E1" s="25"/>
      <c r="F1" s="25"/>
      <c r="G1" s="25"/>
      <c r="H1" s="25"/>
      <c r="I1" s="25"/>
      <c r="J1" s="25"/>
      <c r="K1" s="25"/>
      <c r="L1" s="25"/>
      <c r="M1" s="25"/>
      <c r="N1" s="25"/>
    </row>
    <row r="2" ht="14.25">
      <c r="A2" t="s">
        <v>95</v>
      </c>
    </row>
    <row r="3" spans="3:15" ht="14.25">
      <c r="C3" s="12"/>
      <c r="D3" s="12"/>
      <c r="E3" s="12"/>
      <c r="F3" s="12"/>
      <c r="G3" s="12"/>
      <c r="H3" s="12"/>
      <c r="I3" s="12"/>
      <c r="J3" s="12"/>
      <c r="K3" s="12"/>
      <c r="L3" s="12"/>
      <c r="M3" s="12"/>
      <c r="N3" s="12"/>
      <c r="O3" s="13"/>
    </row>
    <row r="4" spans="1:16" ht="14.25">
      <c r="A4" t="s">
        <v>96</v>
      </c>
      <c r="O4" s="13"/>
      <c r="P4" s="9"/>
    </row>
    <row r="5" spans="15:18" ht="14.25">
      <c r="O5" s="13"/>
      <c r="P5" s="9"/>
      <c r="Q5" s="9"/>
      <c r="R5" s="10"/>
    </row>
    <row r="6" spans="1:18" ht="14.25">
      <c r="A6" s="17" t="s">
        <v>63</v>
      </c>
      <c r="C6" s="16">
        <v>43647</v>
      </c>
      <c r="D6" s="16">
        <v>43678</v>
      </c>
      <c r="E6" s="16">
        <v>43709</v>
      </c>
      <c r="F6" s="16" t="s">
        <v>97</v>
      </c>
      <c r="G6" s="16">
        <v>43770</v>
      </c>
      <c r="H6" s="16">
        <v>43800</v>
      </c>
      <c r="I6" s="16">
        <v>43831</v>
      </c>
      <c r="J6" s="16">
        <v>43862</v>
      </c>
      <c r="K6" s="16">
        <v>43891</v>
      </c>
      <c r="L6" s="16">
        <v>43922</v>
      </c>
      <c r="M6" s="16">
        <v>43952</v>
      </c>
      <c r="N6" s="16">
        <v>43983</v>
      </c>
      <c r="O6" s="13" t="s">
        <v>67</v>
      </c>
      <c r="P6" s="9"/>
      <c r="Q6" s="9"/>
      <c r="R6" s="10"/>
    </row>
    <row r="7" spans="1:18" ht="14.25">
      <c r="A7" t="s">
        <v>53</v>
      </c>
      <c r="C7" s="23">
        <v>978697.4</v>
      </c>
      <c r="D7" s="23"/>
      <c r="E7" s="23"/>
      <c r="F7" s="23"/>
      <c r="G7" s="23"/>
      <c r="H7" s="23"/>
      <c r="I7" s="23"/>
      <c r="J7" s="23"/>
      <c r="K7" s="23"/>
      <c r="L7" s="23"/>
      <c r="M7" s="23"/>
      <c r="N7" s="23"/>
      <c r="O7" s="23">
        <f aca="true" t="shared" si="0" ref="O7:O24">SUM(C7:N7)</f>
        <v>978697.4</v>
      </c>
      <c r="P7" s="9"/>
      <c r="Q7" s="9"/>
      <c r="R7" s="10"/>
    </row>
    <row r="8" spans="1:18" ht="14.25">
      <c r="A8" t="s">
        <v>2</v>
      </c>
      <c r="C8" s="23">
        <v>0</v>
      </c>
      <c r="D8" s="23"/>
      <c r="E8" s="23"/>
      <c r="F8" s="23"/>
      <c r="G8" s="23"/>
      <c r="H8" s="23"/>
      <c r="I8" s="23"/>
      <c r="J8" s="23"/>
      <c r="K8" s="23"/>
      <c r="L8" s="23"/>
      <c r="M8" s="23"/>
      <c r="N8" s="23"/>
      <c r="O8" s="23">
        <f t="shared" si="0"/>
        <v>0</v>
      </c>
      <c r="P8" s="9"/>
      <c r="Q8" s="9"/>
      <c r="R8" s="10"/>
    </row>
    <row r="9" spans="1:18" ht="14.25">
      <c r="A9" t="s">
        <v>3</v>
      </c>
      <c r="C9" s="23">
        <v>265624.4</v>
      </c>
      <c r="D9" s="23"/>
      <c r="E9" s="23"/>
      <c r="F9" s="23"/>
      <c r="G9" s="23"/>
      <c r="H9" s="23"/>
      <c r="I9" s="23"/>
      <c r="J9" s="23"/>
      <c r="K9" s="23"/>
      <c r="L9" s="23"/>
      <c r="M9" s="23"/>
      <c r="N9" s="23"/>
      <c r="O9" s="23">
        <f t="shared" si="0"/>
        <v>265624.4</v>
      </c>
      <c r="P9" s="9"/>
      <c r="Q9" s="9"/>
      <c r="R9" s="10"/>
    </row>
    <row r="10" spans="1:19" ht="14.25">
      <c r="A10" t="s">
        <v>4</v>
      </c>
      <c r="C10" s="23">
        <v>934078.6</v>
      </c>
      <c r="D10" s="23"/>
      <c r="E10" s="23"/>
      <c r="F10" s="23"/>
      <c r="G10" s="23"/>
      <c r="H10" s="23"/>
      <c r="I10" s="23"/>
      <c r="J10" s="23"/>
      <c r="K10" s="23"/>
      <c r="L10" s="23"/>
      <c r="M10" s="23"/>
      <c r="N10" s="23"/>
      <c r="O10" s="23">
        <f t="shared" si="0"/>
        <v>934078.6</v>
      </c>
      <c r="P10" s="9"/>
      <c r="Q10" s="14"/>
      <c r="R10" s="10"/>
      <c r="S10" s="14"/>
    </row>
    <row r="11" spans="1:19" ht="14.25">
      <c r="A11" t="s">
        <v>21</v>
      </c>
      <c r="C11" s="23">
        <v>259449</v>
      </c>
      <c r="D11" s="23"/>
      <c r="E11" s="23"/>
      <c r="F11" s="23"/>
      <c r="G11" s="23"/>
      <c r="H11" s="23"/>
      <c r="I11" s="23"/>
      <c r="J11" s="23"/>
      <c r="K11" s="23"/>
      <c r="L11" s="23"/>
      <c r="M11" s="23"/>
      <c r="N11" s="23"/>
      <c r="O11" s="23">
        <f t="shared" si="0"/>
        <v>259449</v>
      </c>
      <c r="P11" s="9"/>
      <c r="Q11" s="14"/>
      <c r="R11" s="10"/>
      <c r="S11" s="14"/>
    </row>
    <row r="12" spans="1:19" ht="14.25">
      <c r="A12" t="s">
        <v>5</v>
      </c>
      <c r="C12" s="23">
        <v>378449.2</v>
      </c>
      <c r="D12" s="23"/>
      <c r="E12" s="23"/>
      <c r="F12" s="23"/>
      <c r="G12" s="23"/>
      <c r="H12" s="23"/>
      <c r="I12" s="23"/>
      <c r="J12" s="23"/>
      <c r="K12" s="23"/>
      <c r="L12" s="23"/>
      <c r="M12" s="23"/>
      <c r="N12" s="23"/>
      <c r="O12" s="23">
        <f t="shared" si="0"/>
        <v>378449.2</v>
      </c>
      <c r="P12" s="9"/>
      <c r="Q12" s="14"/>
      <c r="R12" s="10"/>
      <c r="S12" s="14"/>
    </row>
    <row r="13" spans="1:19" ht="14.25">
      <c r="A13" t="s">
        <v>6</v>
      </c>
      <c r="C13" s="23">
        <v>665308</v>
      </c>
      <c r="D13" s="23"/>
      <c r="E13" s="23"/>
      <c r="F13" s="23"/>
      <c r="G13" s="23"/>
      <c r="H13" s="23"/>
      <c r="I13" s="23"/>
      <c r="J13" s="23"/>
      <c r="K13" s="23"/>
      <c r="L13" s="23"/>
      <c r="M13" s="23"/>
      <c r="N13" s="23"/>
      <c r="O13" s="23">
        <f t="shared" si="0"/>
        <v>665308</v>
      </c>
      <c r="P13" s="9"/>
      <c r="Q13" s="14"/>
      <c r="R13" s="10"/>
      <c r="S13" s="14"/>
    </row>
    <row r="14" spans="1:19" ht="14.25">
      <c r="A14" t="s">
        <v>54</v>
      </c>
      <c r="C14" s="23">
        <v>865250.6</v>
      </c>
      <c r="D14" s="23"/>
      <c r="E14" s="23"/>
      <c r="F14" s="23"/>
      <c r="G14" s="23"/>
      <c r="H14" s="23"/>
      <c r="I14" s="23"/>
      <c r="J14" s="23"/>
      <c r="K14" s="23"/>
      <c r="L14" s="23"/>
      <c r="M14" s="23"/>
      <c r="N14" s="23"/>
      <c r="O14" s="23">
        <f t="shared" si="0"/>
        <v>865250.6</v>
      </c>
      <c r="P14" s="9"/>
      <c r="Q14" s="14"/>
      <c r="R14" s="10"/>
      <c r="S14" s="14"/>
    </row>
    <row r="15" spans="1:19" ht="14.25">
      <c r="A15" t="s">
        <v>55</v>
      </c>
      <c r="C15" s="23">
        <v>1255173.7</v>
      </c>
      <c r="D15" s="23"/>
      <c r="E15" s="23"/>
      <c r="F15" s="23"/>
      <c r="G15" s="23"/>
      <c r="H15" s="23"/>
      <c r="I15" s="23"/>
      <c r="J15" s="23"/>
      <c r="K15" s="23"/>
      <c r="L15" s="23"/>
      <c r="M15" s="23"/>
      <c r="N15" s="23"/>
      <c r="O15" s="23">
        <f t="shared" si="0"/>
        <v>1255173.7</v>
      </c>
      <c r="P15" s="9"/>
      <c r="Q15" s="14"/>
      <c r="R15" s="10"/>
      <c r="S15" s="14"/>
    </row>
    <row r="16" spans="1:19" ht="14.25">
      <c r="A16" t="s">
        <v>22</v>
      </c>
      <c r="C16" s="24">
        <v>98612.2</v>
      </c>
      <c r="D16" s="23"/>
      <c r="E16" s="23"/>
      <c r="F16" s="23"/>
      <c r="G16" s="23"/>
      <c r="H16" s="23"/>
      <c r="I16" s="23"/>
      <c r="J16" s="23"/>
      <c r="K16" s="23"/>
      <c r="L16" s="23"/>
      <c r="M16" s="23"/>
      <c r="N16" s="23"/>
      <c r="O16" s="23">
        <f t="shared" si="0"/>
        <v>98612.2</v>
      </c>
      <c r="P16" s="9"/>
      <c r="Q16" s="14"/>
      <c r="R16" s="10"/>
      <c r="S16" s="14"/>
    </row>
    <row r="17" spans="1:19" ht="14.25">
      <c r="A17" t="s">
        <v>9</v>
      </c>
      <c r="C17" s="23">
        <v>389520</v>
      </c>
      <c r="D17" s="23"/>
      <c r="E17" s="23"/>
      <c r="F17" s="23"/>
      <c r="G17" s="23"/>
      <c r="H17" s="23"/>
      <c r="I17" s="23"/>
      <c r="J17" s="23"/>
      <c r="K17" s="23"/>
      <c r="L17" s="23"/>
      <c r="M17" s="23"/>
      <c r="N17" s="23"/>
      <c r="O17" s="23">
        <f t="shared" si="0"/>
        <v>389520</v>
      </c>
      <c r="P17" s="9"/>
      <c r="Q17" s="14"/>
      <c r="R17" s="10"/>
      <c r="S17" s="14"/>
    </row>
    <row r="18" spans="1:19" ht="14.25">
      <c r="A18" t="s">
        <v>10</v>
      </c>
      <c r="C18" s="23">
        <v>319163</v>
      </c>
      <c r="D18" s="23"/>
      <c r="E18" s="23"/>
      <c r="F18" s="23"/>
      <c r="G18" s="23"/>
      <c r="H18" s="23"/>
      <c r="I18" s="23"/>
      <c r="J18" s="23"/>
      <c r="K18" s="23"/>
      <c r="L18" s="23"/>
      <c r="M18" s="23"/>
      <c r="N18" s="23"/>
      <c r="O18" s="23">
        <f t="shared" si="0"/>
        <v>319163</v>
      </c>
      <c r="P18" s="9"/>
      <c r="Q18" s="14"/>
      <c r="R18" s="10"/>
      <c r="S18" s="14"/>
    </row>
    <row r="19" spans="1:19" ht="14.25">
      <c r="A19" t="s">
        <v>85</v>
      </c>
      <c r="C19" s="23">
        <v>645725.2</v>
      </c>
      <c r="D19" s="23"/>
      <c r="E19" s="23"/>
      <c r="F19" s="23"/>
      <c r="G19" s="23"/>
      <c r="H19" s="23"/>
      <c r="I19" s="23"/>
      <c r="J19" s="23"/>
      <c r="K19" s="23"/>
      <c r="L19" s="23"/>
      <c r="M19" s="23"/>
      <c r="N19" s="23"/>
      <c r="O19" s="23">
        <f t="shared" si="0"/>
        <v>645725.2</v>
      </c>
      <c r="P19" s="9"/>
      <c r="Q19" s="14"/>
      <c r="R19" s="10"/>
      <c r="S19" s="14"/>
    </row>
    <row r="20" spans="1:19" ht="14.25">
      <c r="A20" t="s">
        <v>56</v>
      </c>
      <c r="C20" s="23">
        <v>191628.3</v>
      </c>
      <c r="D20" s="23"/>
      <c r="E20" s="23"/>
      <c r="F20" s="23"/>
      <c r="G20" s="23"/>
      <c r="H20" s="23"/>
      <c r="I20" s="23"/>
      <c r="J20" s="23"/>
      <c r="K20" s="23"/>
      <c r="L20" s="23"/>
      <c r="M20" s="23"/>
      <c r="N20" s="23"/>
      <c r="O20" s="23">
        <f t="shared" si="0"/>
        <v>191628.3</v>
      </c>
      <c r="P20" s="9"/>
      <c r="Q20" s="14"/>
      <c r="R20" s="10"/>
      <c r="S20" s="14"/>
    </row>
    <row r="21" spans="1:19" ht="14.25">
      <c r="A21" t="s">
        <v>12</v>
      </c>
      <c r="C21" s="23">
        <v>797271.7</v>
      </c>
      <c r="D21" s="23"/>
      <c r="E21" s="23"/>
      <c r="F21" s="23"/>
      <c r="G21" s="23"/>
      <c r="H21" s="23"/>
      <c r="I21" s="23"/>
      <c r="J21" s="23"/>
      <c r="K21" s="23"/>
      <c r="L21" s="23"/>
      <c r="M21" s="23"/>
      <c r="N21" s="23"/>
      <c r="O21" s="23">
        <f t="shared" si="0"/>
        <v>797271.7</v>
      </c>
      <c r="P21" s="9"/>
      <c r="Q21" s="14"/>
      <c r="R21" s="10"/>
      <c r="S21" s="14"/>
    </row>
    <row r="22" spans="1:19" ht="14.25">
      <c r="A22" t="s">
        <v>86</v>
      </c>
      <c r="C22" s="23">
        <v>57751.5</v>
      </c>
      <c r="D22" s="23"/>
      <c r="E22" s="23"/>
      <c r="F22" s="23"/>
      <c r="G22" s="23"/>
      <c r="H22" s="23"/>
      <c r="I22" s="23"/>
      <c r="J22" s="23"/>
      <c r="K22" s="23"/>
      <c r="L22" s="23"/>
      <c r="M22" s="23"/>
      <c r="N22" s="23"/>
      <c r="O22" s="23">
        <f t="shared" si="0"/>
        <v>57751.5</v>
      </c>
      <c r="P22" s="9"/>
      <c r="Q22" s="14"/>
      <c r="R22" s="10"/>
      <c r="S22" s="14"/>
    </row>
    <row r="23" spans="1:19" ht="14.25">
      <c r="A23" t="s">
        <v>57</v>
      </c>
      <c r="C23" s="23">
        <v>1349661.9</v>
      </c>
      <c r="D23" s="23"/>
      <c r="E23" s="23"/>
      <c r="F23" s="23"/>
      <c r="G23" s="23"/>
      <c r="H23" s="23"/>
      <c r="I23" s="23"/>
      <c r="J23" s="23"/>
      <c r="K23" s="23"/>
      <c r="L23" s="23"/>
      <c r="M23" s="23"/>
      <c r="N23" s="23"/>
      <c r="O23" s="23">
        <f t="shared" si="0"/>
        <v>1349661.9</v>
      </c>
      <c r="P23" s="9"/>
      <c r="Q23" s="14"/>
      <c r="R23" s="10"/>
      <c r="S23" s="14"/>
    </row>
    <row r="24" spans="1:19" ht="14.25">
      <c r="A24" t="s">
        <v>60</v>
      </c>
      <c r="C24" s="23">
        <v>1609409.8</v>
      </c>
      <c r="D24" s="23"/>
      <c r="E24" s="23"/>
      <c r="F24" s="23"/>
      <c r="G24" s="23"/>
      <c r="H24" s="23"/>
      <c r="I24" s="23"/>
      <c r="J24" s="23"/>
      <c r="K24" s="23"/>
      <c r="L24" s="23"/>
      <c r="M24" s="23"/>
      <c r="N24" s="23"/>
      <c r="O24" s="23">
        <f t="shared" si="0"/>
        <v>1609409.8</v>
      </c>
      <c r="P24" s="9"/>
      <c r="Q24" s="14"/>
      <c r="R24" s="10"/>
      <c r="S24" s="14"/>
    </row>
    <row r="25" spans="3:19" ht="14.25">
      <c r="C25" s="23"/>
      <c r="D25" s="23"/>
      <c r="E25" s="23"/>
      <c r="F25" s="23"/>
      <c r="G25" s="23"/>
      <c r="H25" s="23"/>
      <c r="I25" s="23"/>
      <c r="J25" s="23"/>
      <c r="K25" s="23"/>
      <c r="L25" s="23"/>
      <c r="M25" s="23"/>
      <c r="N25" s="23"/>
      <c r="P25" s="9"/>
      <c r="Q25" s="14"/>
      <c r="R25" s="10"/>
      <c r="S25" s="14"/>
    </row>
    <row r="26" spans="1:19" ht="14.25">
      <c r="A26" t="s">
        <v>14</v>
      </c>
      <c r="C26" s="23">
        <f aca="true" t="shared" si="1" ref="C26:N26">SUM(C7:C25)</f>
        <v>11060774.500000002</v>
      </c>
      <c r="D26" s="23">
        <f t="shared" si="1"/>
        <v>0</v>
      </c>
      <c r="E26" s="23">
        <f t="shared" si="1"/>
        <v>0</v>
      </c>
      <c r="F26" s="23">
        <f t="shared" si="1"/>
        <v>0</v>
      </c>
      <c r="G26" s="23">
        <f t="shared" si="1"/>
        <v>0</v>
      </c>
      <c r="H26" s="23">
        <f t="shared" si="1"/>
        <v>0</v>
      </c>
      <c r="I26" s="23">
        <f t="shared" si="1"/>
        <v>0</v>
      </c>
      <c r="J26" s="23">
        <f t="shared" si="1"/>
        <v>0</v>
      </c>
      <c r="K26" s="23">
        <f t="shared" si="1"/>
        <v>0</v>
      </c>
      <c r="L26" s="23">
        <f t="shared" si="1"/>
        <v>0</v>
      </c>
      <c r="M26" s="23">
        <f t="shared" si="1"/>
        <v>0</v>
      </c>
      <c r="N26" s="23">
        <f t="shared" si="1"/>
        <v>0</v>
      </c>
      <c r="O26" s="19">
        <f>SUM(C26:N26)</f>
        <v>11060774.500000002</v>
      </c>
      <c r="P26" s="9"/>
      <c r="Q26" s="14"/>
      <c r="R26" s="10"/>
      <c r="S26" s="14"/>
    </row>
    <row r="27" spans="5:18" ht="14.25">
      <c r="E27" s="23"/>
      <c r="P27" s="19"/>
      <c r="Q27" s="14"/>
      <c r="R27" s="10"/>
    </row>
    <row r="28" spans="1:18" ht="14.25">
      <c r="A28" t="s">
        <v>91</v>
      </c>
      <c r="E28" s="19"/>
      <c r="P28" s="9"/>
      <c r="Q28" s="9"/>
      <c r="R28" s="10"/>
    </row>
    <row r="29" spans="5:18" ht="14.25">
      <c r="E29" s="19"/>
      <c r="Q29" s="9"/>
      <c r="R29" s="10"/>
    </row>
    <row r="30" spans="1:18" ht="14.25">
      <c r="A30" t="s">
        <v>98</v>
      </c>
      <c r="C30" s="23"/>
      <c r="D30" s="23"/>
      <c r="E30" s="23"/>
      <c r="F30" s="23"/>
      <c r="G30" s="23"/>
      <c r="H30" s="23"/>
      <c r="I30" s="23"/>
      <c r="J30" s="23"/>
      <c r="K30" s="23"/>
      <c r="L30" s="23"/>
      <c r="M30" s="23"/>
      <c r="N30" s="23"/>
      <c r="O30" s="23"/>
      <c r="P30" s="9"/>
      <c r="Q30" s="9"/>
      <c r="R30" s="10"/>
    </row>
    <row r="31" spans="3:18" ht="14.25">
      <c r="C31" s="16">
        <v>43647</v>
      </c>
      <c r="D31" s="16">
        <v>43678</v>
      </c>
      <c r="E31" s="16">
        <v>43709</v>
      </c>
      <c r="F31" s="16" t="s">
        <v>97</v>
      </c>
      <c r="G31" s="16">
        <v>43770</v>
      </c>
      <c r="H31" s="16">
        <v>43800</v>
      </c>
      <c r="I31" s="16">
        <v>43831</v>
      </c>
      <c r="J31" s="16">
        <v>43862</v>
      </c>
      <c r="K31" s="16">
        <v>43891</v>
      </c>
      <c r="L31" s="16">
        <v>43922</v>
      </c>
      <c r="M31" s="16">
        <v>43952</v>
      </c>
      <c r="N31" s="16">
        <v>43617</v>
      </c>
      <c r="O31" s="13" t="s">
        <v>68</v>
      </c>
      <c r="P31" s="9"/>
      <c r="Q31" s="9"/>
      <c r="R31" s="10"/>
    </row>
    <row r="32" spans="3:18" ht="14.25">
      <c r="C32" s="16"/>
      <c r="D32" s="16"/>
      <c r="E32" s="16"/>
      <c r="F32" s="16"/>
      <c r="G32" s="16"/>
      <c r="H32" s="16"/>
      <c r="I32" s="16"/>
      <c r="J32" s="16"/>
      <c r="K32" s="16"/>
      <c r="L32" s="16"/>
      <c r="M32" s="16"/>
      <c r="N32" s="16"/>
      <c r="O32" s="13"/>
      <c r="P32" s="9"/>
      <c r="Q32" s="9"/>
      <c r="R32" s="10"/>
    </row>
    <row r="33" spans="1:18" ht="14.25">
      <c r="A33" t="s">
        <v>53</v>
      </c>
      <c r="C33" s="9">
        <f aca="true" t="shared" si="2" ref="C33:N33">ROUND(C7*0.016,3)</f>
        <v>15659.158</v>
      </c>
      <c r="D33" s="9">
        <f t="shared" si="2"/>
        <v>0</v>
      </c>
      <c r="E33" s="9">
        <f t="shared" si="2"/>
        <v>0</v>
      </c>
      <c r="F33" s="9">
        <f t="shared" si="2"/>
        <v>0</v>
      </c>
      <c r="G33" s="9">
        <f t="shared" si="2"/>
        <v>0</v>
      </c>
      <c r="H33" s="9">
        <f t="shared" si="2"/>
        <v>0</v>
      </c>
      <c r="I33" s="9">
        <f t="shared" si="2"/>
        <v>0</v>
      </c>
      <c r="J33" s="9">
        <f t="shared" si="2"/>
        <v>0</v>
      </c>
      <c r="K33" s="9">
        <f t="shared" si="2"/>
        <v>0</v>
      </c>
      <c r="L33" s="9">
        <f t="shared" si="2"/>
        <v>0</v>
      </c>
      <c r="M33" s="9">
        <f t="shared" si="2"/>
        <v>0</v>
      </c>
      <c r="N33" s="9">
        <f t="shared" si="2"/>
        <v>0</v>
      </c>
      <c r="O33" s="23">
        <f aca="true" t="shared" si="3" ref="O33:O50">SUM(C33:N33)</f>
        <v>15659.158</v>
      </c>
      <c r="P33" s="9"/>
      <c r="Q33" s="9"/>
      <c r="R33" s="10"/>
    </row>
    <row r="34" spans="1:18" ht="14.25">
      <c r="A34" t="s">
        <v>2</v>
      </c>
      <c r="C34" s="9">
        <f aca="true" t="shared" si="4" ref="C34:N34">ROUND(C8*0.016,3)</f>
        <v>0</v>
      </c>
      <c r="D34" s="9">
        <f t="shared" si="4"/>
        <v>0</v>
      </c>
      <c r="E34" s="9">
        <f t="shared" si="4"/>
        <v>0</v>
      </c>
      <c r="F34" s="9">
        <f t="shared" si="4"/>
        <v>0</v>
      </c>
      <c r="G34" s="9">
        <f t="shared" si="4"/>
        <v>0</v>
      </c>
      <c r="H34" s="9">
        <f t="shared" si="4"/>
        <v>0</v>
      </c>
      <c r="I34" s="9">
        <f t="shared" si="4"/>
        <v>0</v>
      </c>
      <c r="J34" s="9">
        <f t="shared" si="4"/>
        <v>0</v>
      </c>
      <c r="K34" s="9">
        <f t="shared" si="4"/>
        <v>0</v>
      </c>
      <c r="L34" s="9">
        <f t="shared" si="4"/>
        <v>0</v>
      </c>
      <c r="M34" s="9">
        <f t="shared" si="4"/>
        <v>0</v>
      </c>
      <c r="N34" s="9">
        <f t="shared" si="4"/>
        <v>0</v>
      </c>
      <c r="O34" s="23">
        <f t="shared" si="3"/>
        <v>0</v>
      </c>
      <c r="P34" s="9"/>
      <c r="Q34" s="9"/>
      <c r="R34" s="10"/>
    </row>
    <row r="35" spans="1:18" ht="14.25">
      <c r="A35" t="s">
        <v>3</v>
      </c>
      <c r="C35" s="9">
        <f aca="true" t="shared" si="5" ref="C35:N35">ROUND(C9*0.016,3)</f>
        <v>4249.99</v>
      </c>
      <c r="D35" s="9">
        <f t="shared" si="5"/>
        <v>0</v>
      </c>
      <c r="E35" s="9">
        <f t="shared" si="5"/>
        <v>0</v>
      </c>
      <c r="F35" s="9">
        <f t="shared" si="5"/>
        <v>0</v>
      </c>
      <c r="G35" s="9">
        <f t="shared" si="5"/>
        <v>0</v>
      </c>
      <c r="H35" s="9">
        <f t="shared" si="5"/>
        <v>0</v>
      </c>
      <c r="I35" s="9">
        <f t="shared" si="5"/>
        <v>0</v>
      </c>
      <c r="J35" s="9">
        <f t="shared" si="5"/>
        <v>0</v>
      </c>
      <c r="K35" s="9">
        <f t="shared" si="5"/>
        <v>0</v>
      </c>
      <c r="L35" s="9">
        <f t="shared" si="5"/>
        <v>0</v>
      </c>
      <c r="M35" s="9">
        <f t="shared" si="5"/>
        <v>0</v>
      </c>
      <c r="N35" s="9">
        <f t="shared" si="5"/>
        <v>0</v>
      </c>
      <c r="O35" s="23">
        <f t="shared" si="3"/>
        <v>4249.99</v>
      </c>
      <c r="P35" s="9"/>
      <c r="Q35" s="9"/>
      <c r="R35" s="10"/>
    </row>
    <row r="36" spans="1:18" ht="14.25">
      <c r="A36" t="s">
        <v>4</v>
      </c>
      <c r="C36" s="9">
        <f aca="true" t="shared" si="6" ref="C36:N36">ROUND(C10*0.016,3)</f>
        <v>14945.258</v>
      </c>
      <c r="D36" s="9">
        <f t="shared" si="6"/>
        <v>0</v>
      </c>
      <c r="E36" s="9">
        <f t="shared" si="6"/>
        <v>0</v>
      </c>
      <c r="F36" s="9">
        <f t="shared" si="6"/>
        <v>0</v>
      </c>
      <c r="G36" s="9">
        <f t="shared" si="6"/>
        <v>0</v>
      </c>
      <c r="H36" s="9">
        <f t="shared" si="6"/>
        <v>0</v>
      </c>
      <c r="I36" s="9">
        <f t="shared" si="6"/>
        <v>0</v>
      </c>
      <c r="J36" s="9">
        <f t="shared" si="6"/>
        <v>0</v>
      </c>
      <c r="K36" s="9">
        <f t="shared" si="6"/>
        <v>0</v>
      </c>
      <c r="L36" s="9">
        <f t="shared" si="6"/>
        <v>0</v>
      </c>
      <c r="M36" s="9">
        <f t="shared" si="6"/>
        <v>0</v>
      </c>
      <c r="N36" s="9">
        <f t="shared" si="6"/>
        <v>0</v>
      </c>
      <c r="O36" s="23">
        <f t="shared" si="3"/>
        <v>14945.258</v>
      </c>
      <c r="P36" s="9"/>
      <c r="Q36" s="9"/>
      <c r="R36" s="10"/>
    </row>
    <row r="37" spans="1:18" ht="14.25">
      <c r="A37" t="s">
        <v>21</v>
      </c>
      <c r="C37" s="9">
        <f aca="true" t="shared" si="7" ref="C37:N37">ROUND(C11*0.016,3)</f>
        <v>4151.184</v>
      </c>
      <c r="D37" s="9">
        <f t="shared" si="7"/>
        <v>0</v>
      </c>
      <c r="E37" s="9">
        <f t="shared" si="7"/>
        <v>0</v>
      </c>
      <c r="F37" s="9">
        <f t="shared" si="7"/>
        <v>0</v>
      </c>
      <c r="G37" s="9">
        <f t="shared" si="7"/>
        <v>0</v>
      </c>
      <c r="H37" s="9">
        <f t="shared" si="7"/>
        <v>0</v>
      </c>
      <c r="I37" s="9">
        <f t="shared" si="7"/>
        <v>0</v>
      </c>
      <c r="J37" s="9">
        <f t="shared" si="7"/>
        <v>0</v>
      </c>
      <c r="K37" s="9">
        <f t="shared" si="7"/>
        <v>0</v>
      </c>
      <c r="L37" s="9">
        <f t="shared" si="7"/>
        <v>0</v>
      </c>
      <c r="M37" s="9">
        <f t="shared" si="7"/>
        <v>0</v>
      </c>
      <c r="N37" s="9">
        <f t="shared" si="7"/>
        <v>0</v>
      </c>
      <c r="O37" s="23">
        <f t="shared" si="3"/>
        <v>4151.184</v>
      </c>
      <c r="P37" s="9"/>
      <c r="Q37" s="9"/>
      <c r="R37" s="10"/>
    </row>
    <row r="38" spans="1:18" ht="14.25">
      <c r="A38" t="s">
        <v>5</v>
      </c>
      <c r="C38" s="9">
        <f aca="true" t="shared" si="8" ref="C38:N38">ROUND(C12*0.016,3)</f>
        <v>6055.187</v>
      </c>
      <c r="D38" s="9">
        <f t="shared" si="8"/>
        <v>0</v>
      </c>
      <c r="E38" s="9">
        <f t="shared" si="8"/>
        <v>0</v>
      </c>
      <c r="F38" s="9">
        <f t="shared" si="8"/>
        <v>0</v>
      </c>
      <c r="G38" s="9">
        <f t="shared" si="8"/>
        <v>0</v>
      </c>
      <c r="H38" s="9">
        <f t="shared" si="8"/>
        <v>0</v>
      </c>
      <c r="I38" s="9">
        <f t="shared" si="8"/>
        <v>0</v>
      </c>
      <c r="J38" s="9">
        <f t="shared" si="8"/>
        <v>0</v>
      </c>
      <c r="K38" s="9">
        <f t="shared" si="8"/>
        <v>0</v>
      </c>
      <c r="L38" s="9">
        <f t="shared" si="8"/>
        <v>0</v>
      </c>
      <c r="M38" s="9">
        <f t="shared" si="8"/>
        <v>0</v>
      </c>
      <c r="N38" s="9">
        <f t="shared" si="8"/>
        <v>0</v>
      </c>
      <c r="O38" s="23">
        <f t="shared" si="3"/>
        <v>6055.187</v>
      </c>
      <c r="P38" s="9"/>
      <c r="Q38" s="9"/>
      <c r="R38" s="10"/>
    </row>
    <row r="39" spans="1:18" ht="14.25">
      <c r="A39" t="s">
        <v>6</v>
      </c>
      <c r="C39" s="9">
        <f aca="true" t="shared" si="9" ref="C39:N39">ROUND(C13*0.016,3)</f>
        <v>10644.928</v>
      </c>
      <c r="D39" s="9">
        <f t="shared" si="9"/>
        <v>0</v>
      </c>
      <c r="E39" s="9">
        <f t="shared" si="9"/>
        <v>0</v>
      </c>
      <c r="F39" s="9">
        <f t="shared" si="9"/>
        <v>0</v>
      </c>
      <c r="G39" s="9">
        <f t="shared" si="9"/>
        <v>0</v>
      </c>
      <c r="H39" s="9">
        <f t="shared" si="9"/>
        <v>0</v>
      </c>
      <c r="I39" s="9">
        <f t="shared" si="9"/>
        <v>0</v>
      </c>
      <c r="J39" s="9">
        <f t="shared" si="9"/>
        <v>0</v>
      </c>
      <c r="K39" s="9">
        <f t="shared" si="9"/>
        <v>0</v>
      </c>
      <c r="L39" s="9">
        <f t="shared" si="9"/>
        <v>0</v>
      </c>
      <c r="M39" s="9">
        <f t="shared" si="9"/>
        <v>0</v>
      </c>
      <c r="N39" s="9">
        <f t="shared" si="9"/>
        <v>0</v>
      </c>
      <c r="O39" s="23">
        <f t="shared" si="3"/>
        <v>10644.928</v>
      </c>
      <c r="P39" s="9"/>
      <c r="Q39" s="9"/>
      <c r="R39" s="10"/>
    </row>
    <row r="40" spans="1:18" ht="14.25">
      <c r="A40" t="s">
        <v>54</v>
      </c>
      <c r="C40" s="9">
        <f aca="true" t="shared" si="10" ref="C40:N40">ROUND(C14*0.016,3)</f>
        <v>13844.01</v>
      </c>
      <c r="D40" s="9">
        <f t="shared" si="10"/>
        <v>0</v>
      </c>
      <c r="E40" s="9">
        <f t="shared" si="10"/>
        <v>0</v>
      </c>
      <c r="F40" s="9">
        <f t="shared" si="10"/>
        <v>0</v>
      </c>
      <c r="G40" s="9">
        <f t="shared" si="10"/>
        <v>0</v>
      </c>
      <c r="H40" s="9">
        <f t="shared" si="10"/>
        <v>0</v>
      </c>
      <c r="I40" s="9">
        <f t="shared" si="10"/>
        <v>0</v>
      </c>
      <c r="J40" s="9">
        <f t="shared" si="10"/>
        <v>0</v>
      </c>
      <c r="K40" s="9">
        <f t="shared" si="10"/>
        <v>0</v>
      </c>
      <c r="L40" s="9">
        <f t="shared" si="10"/>
        <v>0</v>
      </c>
      <c r="M40" s="9">
        <f t="shared" si="10"/>
        <v>0</v>
      </c>
      <c r="N40" s="9">
        <f t="shared" si="10"/>
        <v>0</v>
      </c>
      <c r="O40" s="23">
        <f t="shared" si="3"/>
        <v>13844.01</v>
      </c>
      <c r="P40" s="9"/>
      <c r="Q40" s="9"/>
      <c r="R40" s="10"/>
    </row>
    <row r="41" spans="1:18" ht="14.25">
      <c r="A41" t="s">
        <v>55</v>
      </c>
      <c r="C41" s="9">
        <f aca="true" t="shared" si="11" ref="C41:N41">(ROUND(C15*0.016,3))+(ROUNDDOWN(SUM(C12+C9)*0.005,2))</f>
        <v>23303.139</v>
      </c>
      <c r="D41" s="9">
        <f t="shared" si="11"/>
        <v>0</v>
      </c>
      <c r="E41" s="9">
        <f t="shared" si="11"/>
        <v>0</v>
      </c>
      <c r="F41" s="9">
        <f t="shared" si="11"/>
        <v>0</v>
      </c>
      <c r="G41" s="9">
        <f t="shared" si="11"/>
        <v>0</v>
      </c>
      <c r="H41" s="9">
        <f t="shared" si="11"/>
        <v>0</v>
      </c>
      <c r="I41" s="9">
        <f t="shared" si="11"/>
        <v>0</v>
      </c>
      <c r="J41" s="9">
        <f t="shared" si="11"/>
        <v>0</v>
      </c>
      <c r="K41" s="9">
        <f t="shared" si="11"/>
        <v>0</v>
      </c>
      <c r="L41" s="9">
        <f t="shared" si="11"/>
        <v>0</v>
      </c>
      <c r="M41" s="9">
        <f t="shared" si="11"/>
        <v>0</v>
      </c>
      <c r="N41" s="9">
        <f t="shared" si="11"/>
        <v>0</v>
      </c>
      <c r="O41" s="23">
        <f t="shared" si="3"/>
        <v>23303.139</v>
      </c>
      <c r="P41" s="9"/>
      <c r="Q41" s="9"/>
      <c r="R41" s="10"/>
    </row>
    <row r="42" spans="1:18" ht="14.25">
      <c r="A42" t="s">
        <v>22</v>
      </c>
      <c r="C42" s="9">
        <f aca="true" t="shared" si="12" ref="C42:N42">ROUND(C16*0.016,3)</f>
        <v>1577.795</v>
      </c>
      <c r="D42" s="9">
        <f t="shared" si="12"/>
        <v>0</v>
      </c>
      <c r="E42" s="9">
        <f t="shared" si="12"/>
        <v>0</v>
      </c>
      <c r="F42" s="9">
        <f t="shared" si="12"/>
        <v>0</v>
      </c>
      <c r="G42" s="9">
        <f t="shared" si="12"/>
        <v>0</v>
      </c>
      <c r="H42" s="9">
        <f t="shared" si="12"/>
        <v>0</v>
      </c>
      <c r="I42" s="9">
        <f t="shared" si="12"/>
        <v>0</v>
      </c>
      <c r="J42" s="9">
        <f t="shared" si="12"/>
        <v>0</v>
      </c>
      <c r="K42" s="9">
        <f t="shared" si="12"/>
        <v>0</v>
      </c>
      <c r="L42" s="9">
        <f t="shared" si="12"/>
        <v>0</v>
      </c>
      <c r="M42" s="9">
        <f t="shared" si="12"/>
        <v>0</v>
      </c>
      <c r="N42" s="9">
        <f t="shared" si="12"/>
        <v>0</v>
      </c>
      <c r="O42" s="23">
        <f t="shared" si="3"/>
        <v>1577.795</v>
      </c>
      <c r="P42" s="9"/>
      <c r="Q42" s="9"/>
      <c r="R42" s="10"/>
    </row>
    <row r="43" spans="1:18" ht="14.25">
      <c r="A43" t="s">
        <v>9</v>
      </c>
      <c r="C43" s="9">
        <f aca="true" t="shared" si="13" ref="C43:N43">ROUND(C17*0.016,3)</f>
        <v>6232.32</v>
      </c>
      <c r="D43" s="9">
        <f t="shared" si="13"/>
        <v>0</v>
      </c>
      <c r="E43" s="9">
        <f t="shared" si="13"/>
        <v>0</v>
      </c>
      <c r="F43" s="9">
        <f t="shared" si="13"/>
        <v>0</v>
      </c>
      <c r="G43" s="9">
        <f t="shared" si="13"/>
        <v>0</v>
      </c>
      <c r="H43" s="9">
        <f t="shared" si="13"/>
        <v>0</v>
      </c>
      <c r="I43" s="9">
        <f t="shared" si="13"/>
        <v>0</v>
      </c>
      <c r="J43" s="9">
        <f t="shared" si="13"/>
        <v>0</v>
      </c>
      <c r="K43" s="9">
        <f t="shared" si="13"/>
        <v>0</v>
      </c>
      <c r="L43" s="9">
        <f t="shared" si="13"/>
        <v>0</v>
      </c>
      <c r="M43" s="9">
        <f t="shared" si="13"/>
        <v>0</v>
      </c>
      <c r="N43" s="9">
        <f t="shared" si="13"/>
        <v>0</v>
      </c>
      <c r="O43" s="23">
        <f t="shared" si="3"/>
        <v>6232.32</v>
      </c>
      <c r="P43" s="9"/>
      <c r="Q43" s="9"/>
      <c r="R43" s="10"/>
    </row>
    <row r="44" spans="1:18" ht="14.25">
      <c r="A44" t="s">
        <v>10</v>
      </c>
      <c r="C44" s="9">
        <f aca="true" t="shared" si="14" ref="C44:N44">ROUND(C18*0.016,3)</f>
        <v>5106.608</v>
      </c>
      <c r="D44" s="9">
        <f t="shared" si="14"/>
        <v>0</v>
      </c>
      <c r="E44" s="9">
        <f t="shared" si="14"/>
        <v>0</v>
      </c>
      <c r="F44" s="9">
        <f t="shared" si="14"/>
        <v>0</v>
      </c>
      <c r="G44" s="9">
        <f t="shared" si="14"/>
        <v>0</v>
      </c>
      <c r="H44" s="9">
        <f t="shared" si="14"/>
        <v>0</v>
      </c>
      <c r="I44" s="9">
        <f t="shared" si="14"/>
        <v>0</v>
      </c>
      <c r="J44" s="9">
        <f t="shared" si="14"/>
        <v>0</v>
      </c>
      <c r="K44" s="9">
        <f t="shared" si="14"/>
        <v>0</v>
      </c>
      <c r="L44" s="9">
        <f t="shared" si="14"/>
        <v>0</v>
      </c>
      <c r="M44" s="9">
        <f t="shared" si="14"/>
        <v>0</v>
      </c>
      <c r="N44" s="9">
        <f t="shared" si="14"/>
        <v>0</v>
      </c>
      <c r="O44" s="23">
        <f t="shared" si="3"/>
        <v>5106.608</v>
      </c>
      <c r="P44" s="9"/>
      <c r="Q44" s="9"/>
      <c r="R44" s="10"/>
    </row>
    <row r="45" spans="1:18" ht="14.25">
      <c r="A45" t="s">
        <v>85</v>
      </c>
      <c r="C45" s="9">
        <f aca="true" t="shared" si="15" ref="C45:N45">ROUND(C19*0.016,3)</f>
        <v>10331.603</v>
      </c>
      <c r="D45" s="9">
        <f t="shared" si="15"/>
        <v>0</v>
      </c>
      <c r="E45" s="9">
        <f t="shared" si="15"/>
        <v>0</v>
      </c>
      <c r="F45" s="9">
        <f t="shared" si="15"/>
        <v>0</v>
      </c>
      <c r="G45" s="9">
        <f t="shared" si="15"/>
        <v>0</v>
      </c>
      <c r="H45" s="9">
        <f t="shared" si="15"/>
        <v>0</v>
      </c>
      <c r="I45" s="9">
        <f t="shared" si="15"/>
        <v>0</v>
      </c>
      <c r="J45" s="9">
        <f t="shared" si="15"/>
        <v>0</v>
      </c>
      <c r="K45" s="9">
        <f t="shared" si="15"/>
        <v>0</v>
      </c>
      <c r="L45" s="9">
        <f t="shared" si="15"/>
        <v>0</v>
      </c>
      <c r="M45" s="9">
        <f t="shared" si="15"/>
        <v>0</v>
      </c>
      <c r="N45" s="9">
        <f t="shared" si="15"/>
        <v>0</v>
      </c>
      <c r="O45" s="23">
        <f t="shared" si="3"/>
        <v>10331.603</v>
      </c>
      <c r="P45" s="9"/>
      <c r="Q45" s="9"/>
      <c r="R45" s="10"/>
    </row>
    <row r="46" spans="1:18" ht="14.25">
      <c r="A46" t="s">
        <v>56</v>
      </c>
      <c r="C46" s="9">
        <f aca="true" t="shared" si="16" ref="C46:N46">ROUND(C20*0.016,3)</f>
        <v>3066.053</v>
      </c>
      <c r="D46" s="9">
        <f t="shared" si="16"/>
        <v>0</v>
      </c>
      <c r="E46" s="9">
        <f t="shared" si="16"/>
        <v>0</v>
      </c>
      <c r="F46" s="9">
        <f t="shared" si="16"/>
        <v>0</v>
      </c>
      <c r="G46" s="9">
        <f t="shared" si="16"/>
        <v>0</v>
      </c>
      <c r="H46" s="9">
        <f t="shared" si="16"/>
        <v>0</v>
      </c>
      <c r="I46" s="9">
        <f t="shared" si="16"/>
        <v>0</v>
      </c>
      <c r="J46" s="9">
        <f t="shared" si="16"/>
        <v>0</v>
      </c>
      <c r="K46" s="9">
        <f t="shared" si="16"/>
        <v>0</v>
      </c>
      <c r="L46" s="9">
        <f t="shared" si="16"/>
        <v>0</v>
      </c>
      <c r="M46" s="9">
        <f t="shared" si="16"/>
        <v>0</v>
      </c>
      <c r="N46" s="9">
        <f t="shared" si="16"/>
        <v>0</v>
      </c>
      <c r="O46" s="23">
        <f t="shared" si="3"/>
        <v>3066.053</v>
      </c>
      <c r="P46" s="9"/>
      <c r="Q46" s="9"/>
      <c r="R46" s="10"/>
    </row>
    <row r="47" spans="1:18" ht="14.25">
      <c r="A47" t="s">
        <v>12</v>
      </c>
      <c r="C47" s="9">
        <f aca="true" t="shared" si="17" ref="C47:N47">ROUND(C21*0.016,3)</f>
        <v>12756.347</v>
      </c>
      <c r="D47" s="9">
        <f t="shared" si="17"/>
        <v>0</v>
      </c>
      <c r="E47" s="9">
        <f t="shared" si="17"/>
        <v>0</v>
      </c>
      <c r="F47" s="9">
        <f t="shared" si="17"/>
        <v>0</v>
      </c>
      <c r="G47" s="9">
        <f t="shared" si="17"/>
        <v>0</v>
      </c>
      <c r="H47" s="9">
        <f t="shared" si="17"/>
        <v>0</v>
      </c>
      <c r="I47" s="9">
        <f t="shared" si="17"/>
        <v>0</v>
      </c>
      <c r="J47" s="9">
        <f t="shared" si="17"/>
        <v>0</v>
      </c>
      <c r="K47" s="9">
        <f t="shared" si="17"/>
        <v>0</v>
      </c>
      <c r="L47" s="9">
        <f t="shared" si="17"/>
        <v>0</v>
      </c>
      <c r="M47" s="9">
        <f t="shared" si="17"/>
        <v>0</v>
      </c>
      <c r="N47" s="9">
        <f t="shared" si="17"/>
        <v>0</v>
      </c>
      <c r="O47" s="23">
        <f t="shared" si="3"/>
        <v>12756.347</v>
      </c>
      <c r="P47" s="9"/>
      <c r="Q47" s="9"/>
      <c r="R47" s="10"/>
    </row>
    <row r="48" spans="1:18" ht="14.25">
      <c r="A48" t="s">
        <v>86</v>
      </c>
      <c r="C48" s="9">
        <f>ROUND(C22*0.016,2)</f>
        <v>924.02</v>
      </c>
      <c r="D48" s="9">
        <f aca="true" t="shared" si="18" ref="D48:N48">ROUND(D22*0.016,3)</f>
        <v>0</v>
      </c>
      <c r="E48" s="9">
        <f t="shared" si="18"/>
        <v>0</v>
      </c>
      <c r="F48" s="9">
        <f t="shared" si="18"/>
        <v>0</v>
      </c>
      <c r="G48" s="9">
        <f t="shared" si="18"/>
        <v>0</v>
      </c>
      <c r="H48" s="9">
        <f t="shared" si="18"/>
        <v>0</v>
      </c>
      <c r="I48" s="9">
        <f t="shared" si="18"/>
        <v>0</v>
      </c>
      <c r="J48" s="9">
        <f t="shared" si="18"/>
        <v>0</v>
      </c>
      <c r="K48" s="9">
        <f t="shared" si="18"/>
        <v>0</v>
      </c>
      <c r="L48" s="9">
        <f t="shared" si="18"/>
        <v>0</v>
      </c>
      <c r="M48" s="9">
        <f t="shared" si="18"/>
        <v>0</v>
      </c>
      <c r="N48" s="9">
        <f t="shared" si="18"/>
        <v>0</v>
      </c>
      <c r="O48" s="23">
        <f t="shared" si="3"/>
        <v>924.02</v>
      </c>
      <c r="P48" s="9"/>
      <c r="Q48" s="9"/>
      <c r="R48" s="10"/>
    </row>
    <row r="49" spans="1:18" ht="14.25">
      <c r="A49" t="s">
        <v>57</v>
      </c>
      <c r="C49" s="21">
        <f aca="true" t="shared" si="19" ref="C49:N49">(ROUND(C23*0.016,3))+(ROUNDDOWN(SUM(C11+C10)*0.005,2))</f>
        <v>27562.22</v>
      </c>
      <c r="D49" s="21">
        <f t="shared" si="19"/>
        <v>0</v>
      </c>
      <c r="E49" s="21">
        <f t="shared" si="19"/>
        <v>0</v>
      </c>
      <c r="F49" s="21">
        <f t="shared" si="19"/>
        <v>0</v>
      </c>
      <c r="G49" s="21">
        <f t="shared" si="19"/>
        <v>0</v>
      </c>
      <c r="H49" s="21">
        <f t="shared" si="19"/>
        <v>0</v>
      </c>
      <c r="I49" s="21">
        <f t="shared" si="19"/>
        <v>0</v>
      </c>
      <c r="J49" s="21">
        <f t="shared" si="19"/>
        <v>0</v>
      </c>
      <c r="K49" s="21">
        <f t="shared" si="19"/>
        <v>0</v>
      </c>
      <c r="L49" s="21">
        <f t="shared" si="19"/>
        <v>0</v>
      </c>
      <c r="M49" s="21">
        <f t="shared" si="19"/>
        <v>0</v>
      </c>
      <c r="N49" s="21">
        <f t="shared" si="19"/>
        <v>0</v>
      </c>
      <c r="O49" s="23">
        <f t="shared" si="3"/>
        <v>27562.22</v>
      </c>
      <c r="P49" s="9"/>
      <c r="Q49" s="9"/>
      <c r="R49" s="10"/>
    </row>
    <row r="50" spans="1:18" ht="14.25">
      <c r="A50" t="s">
        <v>60</v>
      </c>
      <c r="C50" s="9">
        <f>0</f>
        <v>0</v>
      </c>
      <c r="D50" s="9">
        <f>0</f>
        <v>0</v>
      </c>
      <c r="E50" s="9">
        <f>0</f>
        <v>0</v>
      </c>
      <c r="F50" s="9">
        <f>0</f>
        <v>0</v>
      </c>
      <c r="G50" s="9">
        <f>0</f>
        <v>0</v>
      </c>
      <c r="H50" s="9">
        <f>0</f>
        <v>0</v>
      </c>
      <c r="I50" s="9">
        <f>0</f>
        <v>0</v>
      </c>
      <c r="J50" s="9">
        <f>0</f>
        <v>0</v>
      </c>
      <c r="K50" s="9">
        <f>0</f>
        <v>0</v>
      </c>
      <c r="L50" s="9">
        <f>0</f>
        <v>0</v>
      </c>
      <c r="M50" s="9">
        <f>0</f>
        <v>0</v>
      </c>
      <c r="N50" s="9">
        <f>0</f>
        <v>0</v>
      </c>
      <c r="O50" s="23">
        <f t="shared" si="3"/>
        <v>0</v>
      </c>
      <c r="P50" s="9"/>
      <c r="Q50" s="9"/>
      <c r="R50" s="10"/>
    </row>
    <row r="51" spans="3:18" ht="14.25">
      <c r="C51" s="23"/>
      <c r="D51" s="23"/>
      <c r="E51" s="23"/>
      <c r="F51" s="23"/>
      <c r="G51" s="23"/>
      <c r="H51" s="23"/>
      <c r="I51" s="23"/>
      <c r="J51" s="23"/>
      <c r="K51" s="23"/>
      <c r="L51" s="23"/>
      <c r="M51" s="23"/>
      <c r="N51" s="23"/>
      <c r="P51" s="9"/>
      <c r="Q51" s="9"/>
      <c r="R51" s="10"/>
    </row>
    <row r="52" spans="1:18" ht="14.25">
      <c r="A52" t="s">
        <v>14</v>
      </c>
      <c r="C52" s="23">
        <f>SUM(C33:C51)</f>
        <v>160409.81999999998</v>
      </c>
      <c r="D52" s="23">
        <f aca="true" t="shared" si="20" ref="D52:O52">SUM(D33:D51)</f>
        <v>0</v>
      </c>
      <c r="E52" s="23">
        <f t="shared" si="20"/>
        <v>0</v>
      </c>
      <c r="F52" s="23">
        <f t="shared" si="20"/>
        <v>0</v>
      </c>
      <c r="G52" s="23">
        <f t="shared" si="20"/>
        <v>0</v>
      </c>
      <c r="H52" s="23">
        <f t="shared" si="20"/>
        <v>0</v>
      </c>
      <c r="I52" s="23">
        <f t="shared" si="20"/>
        <v>0</v>
      </c>
      <c r="J52" s="23">
        <f t="shared" si="20"/>
        <v>0</v>
      </c>
      <c r="K52" s="23">
        <f t="shared" si="20"/>
        <v>0</v>
      </c>
      <c r="L52" s="23">
        <f t="shared" si="20"/>
        <v>0</v>
      </c>
      <c r="M52" s="23">
        <f t="shared" si="20"/>
        <v>0</v>
      </c>
      <c r="N52" s="23">
        <f t="shared" si="20"/>
        <v>0</v>
      </c>
      <c r="O52" s="23">
        <f t="shared" si="20"/>
        <v>160409.81999999998</v>
      </c>
      <c r="P52" s="9"/>
      <c r="Q52" s="9"/>
      <c r="R52" s="10"/>
    </row>
    <row r="53" spans="3:18" ht="14.25">
      <c r="C53" s="23"/>
      <c r="D53" s="23"/>
      <c r="E53" s="23"/>
      <c r="F53" s="23"/>
      <c r="G53" s="23"/>
      <c r="H53" s="23"/>
      <c r="I53" s="23"/>
      <c r="J53" s="23"/>
      <c r="K53" s="23"/>
      <c r="L53" s="23"/>
      <c r="M53" s="23"/>
      <c r="N53" s="23"/>
      <c r="O53" s="23"/>
      <c r="P53" s="9"/>
      <c r="Q53" s="9"/>
      <c r="R53" s="10"/>
    </row>
    <row r="54" spans="16:18" ht="14.25">
      <c r="P54" s="9"/>
      <c r="Q54" s="9"/>
      <c r="R54" s="10"/>
    </row>
    <row r="55" spans="1:18" ht="14.25">
      <c r="A55" t="s">
        <v>91</v>
      </c>
      <c r="P55" s="9"/>
      <c r="Q55" s="9"/>
      <c r="R55" s="10"/>
    </row>
    <row r="56" spans="3:18" ht="14.25">
      <c r="C56" s="12"/>
      <c r="D56" s="12"/>
      <c r="E56" s="12"/>
      <c r="F56" s="12"/>
      <c r="G56" s="12"/>
      <c r="H56" s="12"/>
      <c r="I56" s="12"/>
      <c r="J56" s="12"/>
      <c r="K56" s="12"/>
      <c r="L56" s="12"/>
      <c r="M56" s="12"/>
      <c r="N56" s="12"/>
      <c r="O56" s="13"/>
      <c r="P56" s="9"/>
      <c r="Q56" s="9"/>
      <c r="R56" s="10"/>
    </row>
    <row r="57" spans="1:18" ht="14.25">
      <c r="A57" t="s">
        <v>92</v>
      </c>
      <c r="O57" s="13"/>
      <c r="P57" s="9"/>
      <c r="Q57" s="9"/>
      <c r="R57" s="10"/>
    </row>
    <row r="58" spans="15:18" ht="14.25">
      <c r="O58" s="13"/>
      <c r="P58" s="9"/>
      <c r="Q58" s="9"/>
      <c r="R58" s="10"/>
    </row>
    <row r="59" spans="1:18" ht="14.25">
      <c r="A59" s="17" t="s">
        <v>63</v>
      </c>
      <c r="C59" s="16">
        <v>43282</v>
      </c>
      <c r="D59" s="16">
        <v>43313</v>
      </c>
      <c r="E59" s="16">
        <v>43344</v>
      </c>
      <c r="F59" s="16">
        <v>43374</v>
      </c>
      <c r="G59" s="16">
        <v>43405</v>
      </c>
      <c r="H59" s="16">
        <v>43435</v>
      </c>
      <c r="I59" s="16">
        <v>43466</v>
      </c>
      <c r="J59" s="16">
        <v>43497</v>
      </c>
      <c r="K59" s="16">
        <v>43525</v>
      </c>
      <c r="L59" s="16">
        <v>43556</v>
      </c>
      <c r="M59" s="16">
        <v>43586</v>
      </c>
      <c r="N59" s="16">
        <v>43617</v>
      </c>
      <c r="O59" s="13" t="s">
        <v>67</v>
      </c>
      <c r="P59" s="9"/>
      <c r="Q59" s="9"/>
      <c r="R59" s="10"/>
    </row>
    <row r="60" spans="1:18" ht="14.25">
      <c r="A60" t="s">
        <v>53</v>
      </c>
      <c r="C60" s="23">
        <v>1181630.8</v>
      </c>
      <c r="D60" s="23">
        <v>1226092.1</v>
      </c>
      <c r="E60" s="23">
        <v>1112317.3</v>
      </c>
      <c r="F60" s="23">
        <v>1044350.4</v>
      </c>
      <c r="G60" s="23">
        <v>1155503</v>
      </c>
      <c r="H60" s="23">
        <v>1039997.2</v>
      </c>
      <c r="I60" s="23">
        <v>1021314.8</v>
      </c>
      <c r="J60" s="23">
        <v>1008313.5</v>
      </c>
      <c r="K60" s="23">
        <v>1222947.6</v>
      </c>
      <c r="L60" s="23">
        <v>1081401.5</v>
      </c>
      <c r="M60" s="23">
        <v>1522131.3</v>
      </c>
      <c r="N60" s="23">
        <v>1137568.1</v>
      </c>
      <c r="O60" s="23">
        <f aca="true" t="shared" si="21" ref="O60:O77">SUM(C60:N60)</f>
        <v>13753567.600000001</v>
      </c>
      <c r="P60" s="9"/>
      <c r="Q60" s="9"/>
      <c r="R60" s="10"/>
    </row>
    <row r="61" spans="1:18" ht="14.25">
      <c r="A61" t="s">
        <v>2</v>
      </c>
      <c r="C61" s="23">
        <v>253759.4</v>
      </c>
      <c r="D61" s="23">
        <v>253535.9</v>
      </c>
      <c r="E61" s="23">
        <v>209621.4</v>
      </c>
      <c r="F61" s="23">
        <v>250375.6</v>
      </c>
      <c r="G61" s="23">
        <v>216998.4</v>
      </c>
      <c r="H61" s="23">
        <v>216959.2</v>
      </c>
      <c r="I61" s="23">
        <v>262454.4</v>
      </c>
      <c r="J61" s="23">
        <v>218044.2</v>
      </c>
      <c r="K61" s="23">
        <v>234801</v>
      </c>
      <c r="L61" s="23">
        <v>205035.1</v>
      </c>
      <c r="M61" s="23">
        <v>385848.1</v>
      </c>
      <c r="N61" s="23">
        <v>124268.7</v>
      </c>
      <c r="O61" s="23">
        <f t="shared" si="21"/>
        <v>2831701.4000000004</v>
      </c>
      <c r="P61" s="9"/>
      <c r="Q61" s="9"/>
      <c r="R61" s="10"/>
    </row>
    <row r="62" spans="1:18" ht="14.25">
      <c r="A62" t="s">
        <v>3</v>
      </c>
      <c r="C62" s="23">
        <v>273590.9</v>
      </c>
      <c r="D62" s="23">
        <v>307491.3</v>
      </c>
      <c r="E62" s="23">
        <v>285486.1</v>
      </c>
      <c r="F62" s="23">
        <v>259365.5</v>
      </c>
      <c r="G62" s="23">
        <v>275621.6</v>
      </c>
      <c r="H62" s="23">
        <v>282633.9</v>
      </c>
      <c r="I62" s="23">
        <v>267461.6</v>
      </c>
      <c r="J62" s="23">
        <v>249885.6</v>
      </c>
      <c r="K62" s="23">
        <v>304165.7</v>
      </c>
      <c r="L62" s="23">
        <v>250629</v>
      </c>
      <c r="M62" s="23">
        <v>501238.8</v>
      </c>
      <c r="N62" s="23">
        <v>331669</v>
      </c>
      <c r="O62" s="23">
        <f t="shared" si="21"/>
        <v>3589239</v>
      </c>
      <c r="P62" s="9"/>
      <c r="Q62" s="9"/>
      <c r="R62" s="10"/>
    </row>
    <row r="63" spans="1:18" ht="14.25">
      <c r="A63" t="s">
        <v>4</v>
      </c>
      <c r="C63" s="23">
        <v>1107605.4</v>
      </c>
      <c r="D63" s="23">
        <v>1304336.2</v>
      </c>
      <c r="E63" s="23">
        <v>1137206.9</v>
      </c>
      <c r="F63" s="23">
        <v>1151358.1</v>
      </c>
      <c r="G63" s="23">
        <v>1250892.4</v>
      </c>
      <c r="H63" s="23">
        <v>1120774.4</v>
      </c>
      <c r="I63" s="23">
        <v>1074645.5</v>
      </c>
      <c r="J63" s="23">
        <v>997251.5</v>
      </c>
      <c r="K63" s="23">
        <v>1203613.3</v>
      </c>
      <c r="L63" s="23">
        <v>1034308.3</v>
      </c>
      <c r="M63" s="23">
        <v>1427332.4</v>
      </c>
      <c r="N63" s="23">
        <v>1121132.6</v>
      </c>
      <c r="O63" s="23">
        <f t="shared" si="21"/>
        <v>13930457.000000002</v>
      </c>
      <c r="P63" s="9"/>
      <c r="Q63" s="9"/>
      <c r="R63" s="10"/>
    </row>
    <row r="64" spans="1:18" ht="14.25">
      <c r="A64" t="s">
        <v>21</v>
      </c>
      <c r="C64" s="23">
        <v>264274.8</v>
      </c>
      <c r="D64" s="23">
        <v>264061.9</v>
      </c>
      <c r="E64" s="23">
        <v>238727.7</v>
      </c>
      <c r="F64" s="23">
        <v>266853.6</v>
      </c>
      <c r="G64" s="23">
        <v>270448.6</v>
      </c>
      <c r="H64" s="23">
        <v>243322</v>
      </c>
      <c r="I64" s="23">
        <v>235976</v>
      </c>
      <c r="J64" s="23">
        <v>243335.9</v>
      </c>
      <c r="K64" s="23">
        <v>296239.9</v>
      </c>
      <c r="L64" s="23">
        <v>277695.7</v>
      </c>
      <c r="M64" s="23">
        <v>489174.2</v>
      </c>
      <c r="N64" s="23">
        <v>350105.6</v>
      </c>
      <c r="O64" s="23">
        <f t="shared" si="21"/>
        <v>3440215.9000000004</v>
      </c>
      <c r="P64" s="9"/>
      <c r="Q64" s="9"/>
      <c r="R64" s="10"/>
    </row>
    <row r="65" spans="1:18" ht="14.25">
      <c r="A65" t="s">
        <v>5</v>
      </c>
      <c r="C65" s="23">
        <v>421276.2</v>
      </c>
      <c r="D65" s="23">
        <v>485761</v>
      </c>
      <c r="E65" s="23">
        <v>468631.6</v>
      </c>
      <c r="F65" s="23">
        <v>465080.5</v>
      </c>
      <c r="G65" s="23">
        <v>429404.8</v>
      </c>
      <c r="H65" s="23">
        <v>450884</v>
      </c>
      <c r="I65" s="23">
        <v>405155</v>
      </c>
      <c r="J65" s="23">
        <v>445981.8</v>
      </c>
      <c r="K65" s="23">
        <v>415884.6</v>
      </c>
      <c r="L65" s="23">
        <v>418018.1</v>
      </c>
      <c r="M65" s="23">
        <v>554535.8</v>
      </c>
      <c r="N65" s="23">
        <v>423871.4</v>
      </c>
      <c r="O65" s="23">
        <f t="shared" si="21"/>
        <v>5384484.8</v>
      </c>
      <c r="P65" s="9"/>
      <c r="Q65" s="9"/>
      <c r="R65" s="10"/>
    </row>
    <row r="66" spans="1:18" ht="14.25">
      <c r="A66" t="s">
        <v>6</v>
      </c>
      <c r="C66" s="23">
        <v>660424.5</v>
      </c>
      <c r="D66" s="23">
        <v>728759.1</v>
      </c>
      <c r="E66" s="23">
        <v>645137.4</v>
      </c>
      <c r="F66" s="23">
        <v>604935.4</v>
      </c>
      <c r="G66" s="23">
        <v>673180.7</v>
      </c>
      <c r="H66" s="23">
        <v>606366</v>
      </c>
      <c r="I66" s="23">
        <v>639039.5</v>
      </c>
      <c r="J66" s="23">
        <v>611509.7</v>
      </c>
      <c r="K66" s="23">
        <v>775845.2</v>
      </c>
      <c r="L66" s="23">
        <v>643721.3</v>
      </c>
      <c r="M66" s="23">
        <v>907663.9</v>
      </c>
      <c r="N66" s="23">
        <v>743563.9</v>
      </c>
      <c r="O66" s="23">
        <f t="shared" si="21"/>
        <v>8240146.600000001</v>
      </c>
      <c r="P66" s="9"/>
      <c r="Q66" s="9"/>
      <c r="R66" s="10"/>
    </row>
    <row r="67" spans="1:18" ht="14.25">
      <c r="A67" t="s">
        <v>54</v>
      </c>
      <c r="C67" s="23">
        <v>944617.6</v>
      </c>
      <c r="D67" s="23">
        <v>1256964.8</v>
      </c>
      <c r="E67" s="23">
        <v>862258</v>
      </c>
      <c r="F67" s="23">
        <v>729141</v>
      </c>
      <c r="G67" s="23">
        <v>759256.2</v>
      </c>
      <c r="H67" s="23">
        <v>529795.4</v>
      </c>
      <c r="I67" s="23">
        <v>659201.3</v>
      </c>
      <c r="J67" s="23">
        <v>649728.4</v>
      </c>
      <c r="K67" s="23">
        <v>686429.1</v>
      </c>
      <c r="L67" s="23">
        <v>698349.3</v>
      </c>
      <c r="M67" s="23">
        <v>977223.3</v>
      </c>
      <c r="N67" s="23">
        <v>853763.9</v>
      </c>
      <c r="O67" s="23">
        <f t="shared" si="21"/>
        <v>9606728.3</v>
      </c>
      <c r="P67" s="9"/>
      <c r="Q67" s="9"/>
      <c r="R67" s="10"/>
    </row>
    <row r="68" spans="1:18" ht="14.25">
      <c r="A68" t="s">
        <v>55</v>
      </c>
      <c r="C68" s="23">
        <v>1294823.7</v>
      </c>
      <c r="D68" s="23">
        <v>1469154</v>
      </c>
      <c r="E68" s="23">
        <v>1264919.2</v>
      </c>
      <c r="F68" s="23">
        <v>1323365.9</v>
      </c>
      <c r="G68" s="23">
        <v>1314439.6</v>
      </c>
      <c r="H68" s="23">
        <v>1167669.3</v>
      </c>
      <c r="I68" s="23">
        <v>1102444.1</v>
      </c>
      <c r="J68" s="23">
        <v>1119516.1</v>
      </c>
      <c r="K68" s="23">
        <v>1280408.9</v>
      </c>
      <c r="L68" s="23">
        <v>1356195.4</v>
      </c>
      <c r="M68" s="23">
        <v>1937833</v>
      </c>
      <c r="N68" s="23">
        <v>1446882.2</v>
      </c>
      <c r="O68" s="23">
        <f t="shared" si="21"/>
        <v>16077651.4</v>
      </c>
      <c r="P68" s="9"/>
      <c r="Q68" s="9"/>
      <c r="R68" s="10"/>
    </row>
    <row r="69" spans="1:18" ht="14.25">
      <c r="A69" t="s">
        <v>22</v>
      </c>
      <c r="C69" s="23">
        <v>124542.9</v>
      </c>
      <c r="D69" s="23">
        <v>133397.8</v>
      </c>
      <c r="E69" s="23">
        <v>104539.6</v>
      </c>
      <c r="F69" s="23">
        <v>100040.6</v>
      </c>
      <c r="G69" s="23">
        <v>124228.6</v>
      </c>
      <c r="H69" s="23">
        <v>99823.2</v>
      </c>
      <c r="I69" s="23">
        <v>115236.2</v>
      </c>
      <c r="J69" s="23">
        <v>112009.6</v>
      </c>
      <c r="K69" s="23">
        <v>118882.7</v>
      </c>
      <c r="L69" s="23">
        <v>110850.4</v>
      </c>
      <c r="M69" s="23">
        <v>193616.2</v>
      </c>
      <c r="N69" s="23">
        <v>126452</v>
      </c>
      <c r="O69" s="23">
        <f t="shared" si="21"/>
        <v>1463619.7999999998</v>
      </c>
      <c r="P69" s="9"/>
      <c r="Q69" s="9"/>
      <c r="R69" s="10"/>
    </row>
    <row r="70" spans="1:18" ht="14.25">
      <c r="A70" t="s">
        <v>9</v>
      </c>
      <c r="C70" s="23">
        <v>359503.8</v>
      </c>
      <c r="D70" s="23">
        <v>451975.5</v>
      </c>
      <c r="E70" s="23">
        <v>373773.8</v>
      </c>
      <c r="F70" s="23">
        <v>364069.5</v>
      </c>
      <c r="G70" s="23">
        <v>385317</v>
      </c>
      <c r="H70" s="23">
        <v>385740.8</v>
      </c>
      <c r="I70" s="23">
        <v>324369.1</v>
      </c>
      <c r="J70" s="23">
        <v>363209.5</v>
      </c>
      <c r="K70" s="23">
        <v>400136.2</v>
      </c>
      <c r="L70" s="23">
        <v>334894.7</v>
      </c>
      <c r="M70" s="23">
        <v>618496.7</v>
      </c>
      <c r="N70" s="23">
        <v>431896</v>
      </c>
      <c r="O70" s="23">
        <f t="shared" si="21"/>
        <v>4793382.600000001</v>
      </c>
      <c r="P70" s="9"/>
      <c r="Q70" s="9"/>
      <c r="R70" s="10"/>
    </row>
    <row r="71" spans="1:18" ht="14.25">
      <c r="A71" t="s">
        <v>10</v>
      </c>
      <c r="C71" s="23">
        <v>308347.9</v>
      </c>
      <c r="D71" s="23">
        <v>355366</v>
      </c>
      <c r="E71" s="23">
        <v>343961.4</v>
      </c>
      <c r="F71" s="23">
        <v>260182.2</v>
      </c>
      <c r="G71" s="23">
        <v>314855.8</v>
      </c>
      <c r="H71" s="23">
        <v>294250.5</v>
      </c>
      <c r="I71" s="23">
        <v>301928.2</v>
      </c>
      <c r="J71" s="23">
        <v>327961.8</v>
      </c>
      <c r="K71" s="23">
        <v>381716.1</v>
      </c>
      <c r="L71" s="23">
        <v>295367.1</v>
      </c>
      <c r="M71" s="23">
        <v>432993.8</v>
      </c>
      <c r="N71" s="23">
        <v>350232.1</v>
      </c>
      <c r="O71" s="23">
        <f t="shared" si="21"/>
        <v>3967162.9</v>
      </c>
      <c r="P71" s="9"/>
      <c r="Q71" s="9"/>
      <c r="R71" s="10"/>
    </row>
    <row r="72" spans="1:18" ht="14.25">
      <c r="A72" t="s">
        <v>85</v>
      </c>
      <c r="C72" s="23">
        <v>602455.4</v>
      </c>
      <c r="D72" s="23">
        <v>652550</v>
      </c>
      <c r="E72" s="23">
        <v>636661.2</v>
      </c>
      <c r="F72" s="23">
        <v>725763.8</v>
      </c>
      <c r="G72" s="23">
        <v>882714</v>
      </c>
      <c r="H72" s="23">
        <v>697003.2</v>
      </c>
      <c r="I72" s="23">
        <v>618245.2</v>
      </c>
      <c r="J72" s="23">
        <v>667175.9</v>
      </c>
      <c r="K72" s="23">
        <v>752997.8</v>
      </c>
      <c r="L72" s="23">
        <v>577268.2</v>
      </c>
      <c r="M72" s="23">
        <v>1063124.1</v>
      </c>
      <c r="N72" s="23">
        <v>639605.6</v>
      </c>
      <c r="O72" s="23">
        <f t="shared" si="21"/>
        <v>8515564.4</v>
      </c>
      <c r="P72" s="9"/>
      <c r="Q72" s="9"/>
      <c r="R72" s="10"/>
    </row>
    <row r="73" spans="1:18" ht="14.25">
      <c r="A73" t="s">
        <v>56</v>
      </c>
      <c r="C73" s="23">
        <v>171233.1</v>
      </c>
      <c r="D73" s="23">
        <v>190507.1</v>
      </c>
      <c r="E73" s="23">
        <v>184131.8</v>
      </c>
      <c r="F73" s="23">
        <v>170298.1</v>
      </c>
      <c r="G73" s="23">
        <v>178581.8</v>
      </c>
      <c r="H73" s="23">
        <v>194476</v>
      </c>
      <c r="I73" s="23">
        <v>177571.1</v>
      </c>
      <c r="J73" s="23">
        <v>189869.6</v>
      </c>
      <c r="K73" s="23">
        <v>206385.5</v>
      </c>
      <c r="L73" s="23">
        <v>170899.9</v>
      </c>
      <c r="M73" s="23">
        <v>295196.1</v>
      </c>
      <c r="N73" s="23">
        <v>216550.4</v>
      </c>
      <c r="O73" s="23">
        <f t="shared" si="21"/>
        <v>2345700.5</v>
      </c>
      <c r="P73" s="9"/>
      <c r="Q73" s="9"/>
      <c r="R73" s="10"/>
    </row>
    <row r="74" spans="1:18" ht="14.25">
      <c r="A74" t="s">
        <v>12</v>
      </c>
      <c r="C74" s="23">
        <v>724168.3</v>
      </c>
      <c r="D74" s="23">
        <v>853545</v>
      </c>
      <c r="E74" s="23">
        <v>706089.4</v>
      </c>
      <c r="F74" s="23">
        <v>707091.5</v>
      </c>
      <c r="G74" s="23">
        <v>718986.5</v>
      </c>
      <c r="H74" s="23">
        <v>646920.6</v>
      </c>
      <c r="I74" s="23">
        <v>641952.2</v>
      </c>
      <c r="J74" s="23">
        <v>620121.9</v>
      </c>
      <c r="K74" s="23">
        <v>838964.1</v>
      </c>
      <c r="L74" s="23">
        <v>644980.4</v>
      </c>
      <c r="M74" s="23">
        <v>1138048.3</v>
      </c>
      <c r="N74" s="23">
        <v>817460.9</v>
      </c>
      <c r="O74" s="23">
        <f t="shared" si="21"/>
        <v>9058329.1</v>
      </c>
      <c r="P74" s="9"/>
      <c r="Q74" s="9"/>
      <c r="R74" s="10"/>
    </row>
    <row r="75" spans="1:18" ht="14.25">
      <c r="A75" t="s">
        <v>86</v>
      </c>
      <c r="C75" s="23">
        <v>84491.5</v>
      </c>
      <c r="D75" s="23">
        <v>86204.7</v>
      </c>
      <c r="E75" s="23">
        <v>89960.7</v>
      </c>
      <c r="F75" s="23">
        <v>75894.2</v>
      </c>
      <c r="G75" s="23">
        <v>88185.4</v>
      </c>
      <c r="H75" s="23">
        <v>89042.7</v>
      </c>
      <c r="I75" s="23">
        <v>85355.9</v>
      </c>
      <c r="J75" s="23">
        <v>90467.3</v>
      </c>
      <c r="K75" s="23">
        <v>87180.9</v>
      </c>
      <c r="L75" s="23">
        <v>65675.6</v>
      </c>
      <c r="M75" s="23">
        <v>115518.9</v>
      </c>
      <c r="N75" s="23">
        <v>76546.3</v>
      </c>
      <c r="O75" s="23">
        <f t="shared" si="21"/>
        <v>1034524.1000000001</v>
      </c>
      <c r="P75" s="9"/>
      <c r="Q75" s="9"/>
      <c r="R75" s="10"/>
    </row>
    <row r="76" spans="1:18" ht="14.25">
      <c r="A76" t="s">
        <v>57</v>
      </c>
      <c r="C76" s="23">
        <v>1423803.3</v>
      </c>
      <c r="D76" s="23">
        <v>1794134</v>
      </c>
      <c r="E76" s="23">
        <v>1404689.5</v>
      </c>
      <c r="F76" s="23">
        <v>1204282.1</v>
      </c>
      <c r="G76" s="23">
        <v>1423866.3</v>
      </c>
      <c r="H76" s="23">
        <v>1325463.1</v>
      </c>
      <c r="I76" s="23">
        <v>1163219.5</v>
      </c>
      <c r="J76" s="23">
        <v>1188824.6</v>
      </c>
      <c r="K76" s="23">
        <v>1502552</v>
      </c>
      <c r="L76" s="23">
        <v>1251988.9</v>
      </c>
      <c r="M76" s="23">
        <v>2131146.8</v>
      </c>
      <c r="N76" s="23">
        <v>1582874.8</v>
      </c>
      <c r="O76" s="23">
        <f t="shared" si="21"/>
        <v>17396844.900000002</v>
      </c>
      <c r="P76" s="9"/>
      <c r="Q76" s="9"/>
      <c r="R76" s="10"/>
    </row>
    <row r="77" spans="1:18" ht="14.25">
      <c r="A77" t="s">
        <v>60</v>
      </c>
      <c r="C77" s="23">
        <v>1333743.9</v>
      </c>
      <c r="D77" s="23">
        <v>1651202.5</v>
      </c>
      <c r="E77" s="23">
        <v>1060852.7</v>
      </c>
      <c r="F77" s="23">
        <v>1012283.8</v>
      </c>
      <c r="G77" s="23">
        <v>1230615.3</v>
      </c>
      <c r="H77" s="23">
        <v>1135023.8</v>
      </c>
      <c r="I77" s="23">
        <v>1173736.4</v>
      </c>
      <c r="J77" s="23">
        <v>1207820.4</v>
      </c>
      <c r="K77" s="23">
        <v>1408347.9</v>
      </c>
      <c r="L77" s="23">
        <v>1260993.2</v>
      </c>
      <c r="M77" s="23">
        <v>1903572.9</v>
      </c>
      <c r="N77" s="23">
        <v>1592577.6</v>
      </c>
      <c r="O77" s="23">
        <f t="shared" si="21"/>
        <v>15970770.399999999</v>
      </c>
      <c r="P77" s="9"/>
      <c r="Q77" s="9"/>
      <c r="R77" s="10"/>
    </row>
    <row r="78" spans="3:18" ht="14.25">
      <c r="C78" s="23"/>
      <c r="D78" s="23"/>
      <c r="E78" s="23"/>
      <c r="F78" s="23"/>
      <c r="G78" s="23"/>
      <c r="H78" s="23"/>
      <c r="I78" s="23"/>
      <c r="J78" s="23"/>
      <c r="K78" s="23"/>
      <c r="L78" s="23"/>
      <c r="M78" s="23"/>
      <c r="N78" s="23"/>
      <c r="P78" s="9"/>
      <c r="Q78" s="9"/>
      <c r="R78" s="10"/>
    </row>
    <row r="79" spans="1:18" ht="14.25">
      <c r="A79" t="s">
        <v>14</v>
      </c>
      <c r="C79" s="23">
        <f aca="true" t="shared" si="22" ref="C79:N79">SUM(C60:C78)</f>
        <v>11534293.400000002</v>
      </c>
      <c r="D79" s="23">
        <f t="shared" si="22"/>
        <v>13465038.899999999</v>
      </c>
      <c r="E79" s="23">
        <f t="shared" si="22"/>
        <v>11128965.7</v>
      </c>
      <c r="F79" s="23">
        <f t="shared" si="22"/>
        <v>10714731.799999999</v>
      </c>
      <c r="G79" s="23">
        <f t="shared" si="22"/>
        <v>11693096.000000002</v>
      </c>
      <c r="H79" s="23">
        <f t="shared" si="22"/>
        <v>10526145.3</v>
      </c>
      <c r="I79" s="23">
        <f t="shared" si="22"/>
        <v>10269306.000000002</v>
      </c>
      <c r="J79" s="23">
        <f t="shared" si="22"/>
        <v>10311027.299999999</v>
      </c>
      <c r="K79" s="23">
        <f t="shared" si="22"/>
        <v>12117498.5</v>
      </c>
      <c r="L79" s="23">
        <f t="shared" si="22"/>
        <v>10678272.100000001</v>
      </c>
      <c r="M79" s="23">
        <f t="shared" si="22"/>
        <v>16594694.6</v>
      </c>
      <c r="N79" s="23">
        <f t="shared" si="22"/>
        <v>12367021.100000001</v>
      </c>
      <c r="O79" s="19">
        <f>SUM(C79:N79)</f>
        <v>141400090.7</v>
      </c>
      <c r="P79" s="9"/>
      <c r="Q79" s="9"/>
      <c r="R79" s="10"/>
    </row>
    <row r="80" spans="5:18" ht="14.25">
      <c r="E80" s="23"/>
      <c r="P80" s="9"/>
      <c r="Q80" s="9"/>
      <c r="R80" s="10"/>
    </row>
    <row r="81" spans="1:18" ht="14.25">
      <c r="A81" t="s">
        <v>91</v>
      </c>
      <c r="E81" s="19"/>
      <c r="P81" s="9"/>
      <c r="Q81" s="9"/>
      <c r="R81" s="10"/>
    </row>
    <row r="82" spans="5:18" ht="14.25">
      <c r="E82" s="19"/>
      <c r="P82" s="9"/>
      <c r="Q82" s="9"/>
      <c r="R82" s="10"/>
    </row>
    <row r="83" spans="1:18" ht="14.25">
      <c r="A83" t="s">
        <v>93</v>
      </c>
      <c r="C83" s="23"/>
      <c r="D83" s="23"/>
      <c r="E83" s="23"/>
      <c r="F83" s="23"/>
      <c r="G83" s="23"/>
      <c r="H83" s="23"/>
      <c r="I83" s="23"/>
      <c r="J83" s="23"/>
      <c r="K83" s="23"/>
      <c r="L83" s="23"/>
      <c r="M83" s="23"/>
      <c r="N83" s="23"/>
      <c r="O83" s="23"/>
      <c r="P83" s="9"/>
      <c r="Q83" s="9"/>
      <c r="R83" s="10"/>
    </row>
    <row r="84" spans="3:18" ht="14.25">
      <c r="C84" s="16">
        <v>43282</v>
      </c>
      <c r="D84" s="16">
        <v>43313</v>
      </c>
      <c r="E84" s="16">
        <v>43344</v>
      </c>
      <c r="F84" s="16">
        <v>43374</v>
      </c>
      <c r="G84" s="16">
        <v>43405</v>
      </c>
      <c r="H84" s="16">
        <v>43435</v>
      </c>
      <c r="I84" s="16">
        <v>43466</v>
      </c>
      <c r="J84" s="16">
        <v>43497</v>
      </c>
      <c r="K84" s="16">
        <v>43525</v>
      </c>
      <c r="L84" s="16">
        <v>43556</v>
      </c>
      <c r="M84" s="16">
        <v>43586</v>
      </c>
      <c r="N84" s="16">
        <v>43617</v>
      </c>
      <c r="O84" s="13" t="s">
        <v>68</v>
      </c>
      <c r="P84" s="9"/>
      <c r="Q84" s="9"/>
      <c r="R84" s="10"/>
    </row>
    <row r="85" spans="3:18" ht="14.25">
      <c r="C85" s="16"/>
      <c r="D85" s="16"/>
      <c r="E85" s="16"/>
      <c r="F85" s="16"/>
      <c r="G85" s="16"/>
      <c r="H85" s="16"/>
      <c r="I85" s="16"/>
      <c r="J85" s="16"/>
      <c r="K85" s="16"/>
      <c r="L85" s="16"/>
      <c r="M85" s="16"/>
      <c r="N85" s="16"/>
      <c r="O85" s="13"/>
      <c r="P85" s="9"/>
      <c r="Q85" s="9"/>
      <c r="R85" s="10"/>
    </row>
    <row r="86" spans="1:18" ht="14.25">
      <c r="A86" t="s">
        <v>53</v>
      </c>
      <c r="C86" s="9">
        <f aca="true" t="shared" si="23" ref="C86:N86">ROUND(C60*0.016,3)</f>
        <v>18906.093</v>
      </c>
      <c r="D86" s="9">
        <f t="shared" si="23"/>
        <v>19617.474</v>
      </c>
      <c r="E86" s="9">
        <f t="shared" si="23"/>
        <v>17797.077</v>
      </c>
      <c r="F86" s="9">
        <f t="shared" si="23"/>
        <v>16709.606</v>
      </c>
      <c r="G86" s="9">
        <f t="shared" si="23"/>
        <v>18488.048</v>
      </c>
      <c r="H86" s="9">
        <f t="shared" si="23"/>
        <v>16639.955</v>
      </c>
      <c r="I86" s="9">
        <f t="shared" si="23"/>
        <v>16341.037</v>
      </c>
      <c r="J86" s="9">
        <f t="shared" si="23"/>
        <v>16133.016</v>
      </c>
      <c r="K86" s="9">
        <f t="shared" si="23"/>
        <v>19567.162</v>
      </c>
      <c r="L86" s="9">
        <f t="shared" si="23"/>
        <v>17302.424</v>
      </c>
      <c r="M86" s="9">
        <f t="shared" si="23"/>
        <v>24354.101</v>
      </c>
      <c r="N86" s="9">
        <f t="shared" si="23"/>
        <v>18201.09</v>
      </c>
      <c r="O86" s="23">
        <f aca="true" t="shared" si="24" ref="O86:O103">SUM(C86:N86)</f>
        <v>220057.08299999998</v>
      </c>
      <c r="P86" s="9"/>
      <c r="Q86" s="9"/>
      <c r="R86" s="10"/>
    </row>
    <row r="87" spans="1:18" ht="14.25">
      <c r="A87" t="s">
        <v>2</v>
      </c>
      <c r="C87" s="9">
        <f aca="true" t="shared" si="25" ref="C87:N87">ROUND(C61*0.016,3)</f>
        <v>4060.15</v>
      </c>
      <c r="D87" s="9">
        <f t="shared" si="25"/>
        <v>4056.574</v>
      </c>
      <c r="E87" s="9">
        <f t="shared" si="25"/>
        <v>3353.942</v>
      </c>
      <c r="F87" s="9">
        <f t="shared" si="25"/>
        <v>4006.01</v>
      </c>
      <c r="G87" s="9">
        <f t="shared" si="25"/>
        <v>3471.974</v>
      </c>
      <c r="H87" s="9">
        <f t="shared" si="25"/>
        <v>3471.347</v>
      </c>
      <c r="I87" s="9">
        <f t="shared" si="25"/>
        <v>4199.27</v>
      </c>
      <c r="J87" s="9">
        <f t="shared" si="25"/>
        <v>3488.707</v>
      </c>
      <c r="K87" s="9">
        <f t="shared" si="25"/>
        <v>3756.816</v>
      </c>
      <c r="L87" s="9">
        <f t="shared" si="25"/>
        <v>3280.562</v>
      </c>
      <c r="M87" s="9">
        <f t="shared" si="25"/>
        <v>6173.57</v>
      </c>
      <c r="N87" s="9">
        <f t="shared" si="25"/>
        <v>1988.299</v>
      </c>
      <c r="O87" s="23">
        <f t="shared" si="24"/>
        <v>45307.221</v>
      </c>
      <c r="P87" s="9"/>
      <c r="Q87" s="9"/>
      <c r="R87" s="10"/>
    </row>
    <row r="88" spans="1:18" ht="14.25">
      <c r="A88" t="s">
        <v>3</v>
      </c>
      <c r="C88" s="9">
        <f aca="true" t="shared" si="26" ref="C88:N88">ROUND(C62*0.016,3)</f>
        <v>4377.454</v>
      </c>
      <c r="D88" s="9">
        <f t="shared" si="26"/>
        <v>4919.861</v>
      </c>
      <c r="E88" s="9">
        <f t="shared" si="26"/>
        <v>4567.778</v>
      </c>
      <c r="F88" s="9">
        <f t="shared" si="26"/>
        <v>4149.848</v>
      </c>
      <c r="G88" s="9">
        <f t="shared" si="26"/>
        <v>4409.946</v>
      </c>
      <c r="H88" s="9">
        <f t="shared" si="26"/>
        <v>4522.142</v>
      </c>
      <c r="I88" s="9">
        <f t="shared" si="26"/>
        <v>4279.386</v>
      </c>
      <c r="J88" s="9">
        <f t="shared" si="26"/>
        <v>3998.17</v>
      </c>
      <c r="K88" s="9">
        <f t="shared" si="26"/>
        <v>4866.651</v>
      </c>
      <c r="L88" s="9">
        <f t="shared" si="26"/>
        <v>4010.064</v>
      </c>
      <c r="M88" s="9">
        <f t="shared" si="26"/>
        <v>8019.821</v>
      </c>
      <c r="N88" s="9">
        <f t="shared" si="26"/>
        <v>5306.704</v>
      </c>
      <c r="O88" s="23">
        <f t="shared" si="24"/>
        <v>57427.825</v>
      </c>
      <c r="P88" s="9"/>
      <c r="Q88" s="9"/>
      <c r="R88" s="10"/>
    </row>
    <row r="89" spans="1:18" ht="14.25">
      <c r="A89" t="s">
        <v>4</v>
      </c>
      <c r="C89" s="9">
        <f aca="true" t="shared" si="27" ref="C89:N89">ROUND(C63*0.016,3)</f>
        <v>17721.686</v>
      </c>
      <c r="D89" s="9">
        <f t="shared" si="27"/>
        <v>20869.379</v>
      </c>
      <c r="E89" s="9">
        <f t="shared" si="27"/>
        <v>18195.31</v>
      </c>
      <c r="F89" s="9">
        <f t="shared" si="27"/>
        <v>18421.73</v>
      </c>
      <c r="G89" s="9">
        <f t="shared" si="27"/>
        <v>20014.278</v>
      </c>
      <c r="H89" s="9">
        <f t="shared" si="27"/>
        <v>17932.39</v>
      </c>
      <c r="I89" s="9">
        <f t="shared" si="27"/>
        <v>17194.328</v>
      </c>
      <c r="J89" s="9">
        <f t="shared" si="27"/>
        <v>15956.024</v>
      </c>
      <c r="K89" s="9">
        <f t="shared" si="27"/>
        <v>19257.813</v>
      </c>
      <c r="L89" s="9">
        <f t="shared" si="27"/>
        <v>16548.933</v>
      </c>
      <c r="M89" s="9">
        <f t="shared" si="27"/>
        <v>22837.318</v>
      </c>
      <c r="N89" s="9">
        <f t="shared" si="27"/>
        <v>17938.122</v>
      </c>
      <c r="O89" s="23">
        <f t="shared" si="24"/>
        <v>222887.311</v>
      </c>
      <c r="P89" s="9"/>
      <c r="Q89" s="9"/>
      <c r="R89" s="10"/>
    </row>
    <row r="90" spans="1:18" ht="14.25">
      <c r="A90" t="s">
        <v>21</v>
      </c>
      <c r="C90" s="9">
        <f aca="true" t="shared" si="28" ref="C90:N90">ROUND(C64*0.016,3)</f>
        <v>4228.397</v>
      </c>
      <c r="D90" s="9">
        <f t="shared" si="28"/>
        <v>4224.99</v>
      </c>
      <c r="E90" s="9">
        <f t="shared" si="28"/>
        <v>3819.643</v>
      </c>
      <c r="F90" s="9">
        <f t="shared" si="28"/>
        <v>4269.658</v>
      </c>
      <c r="G90" s="9">
        <f t="shared" si="28"/>
        <v>4327.178</v>
      </c>
      <c r="H90" s="9">
        <f t="shared" si="28"/>
        <v>3893.152</v>
      </c>
      <c r="I90" s="9">
        <f t="shared" si="28"/>
        <v>3775.616</v>
      </c>
      <c r="J90" s="9">
        <f t="shared" si="28"/>
        <v>3893.374</v>
      </c>
      <c r="K90" s="9">
        <f t="shared" si="28"/>
        <v>4739.838</v>
      </c>
      <c r="L90" s="9">
        <f t="shared" si="28"/>
        <v>4443.131</v>
      </c>
      <c r="M90" s="9">
        <f t="shared" si="28"/>
        <v>7826.787</v>
      </c>
      <c r="N90" s="9">
        <f t="shared" si="28"/>
        <v>5601.69</v>
      </c>
      <c r="O90" s="23">
        <f t="shared" si="24"/>
        <v>55043.454</v>
      </c>
      <c r="P90" s="9"/>
      <c r="Q90" s="9"/>
      <c r="R90" s="10"/>
    </row>
    <row r="91" spans="1:18" ht="14.25">
      <c r="A91" t="s">
        <v>5</v>
      </c>
      <c r="C91" s="9">
        <f aca="true" t="shared" si="29" ref="C91:N91">ROUND(C65*0.016,3)</f>
        <v>6740.419</v>
      </c>
      <c r="D91" s="9">
        <f t="shared" si="29"/>
        <v>7772.176</v>
      </c>
      <c r="E91" s="9">
        <f t="shared" si="29"/>
        <v>7498.106</v>
      </c>
      <c r="F91" s="9">
        <f t="shared" si="29"/>
        <v>7441.288</v>
      </c>
      <c r="G91" s="9">
        <f t="shared" si="29"/>
        <v>6870.477</v>
      </c>
      <c r="H91" s="9">
        <f t="shared" si="29"/>
        <v>7214.144</v>
      </c>
      <c r="I91" s="9">
        <f t="shared" si="29"/>
        <v>6482.48</v>
      </c>
      <c r="J91" s="9">
        <f t="shared" si="29"/>
        <v>7135.709</v>
      </c>
      <c r="K91" s="9">
        <f t="shared" si="29"/>
        <v>6654.154</v>
      </c>
      <c r="L91" s="9">
        <f t="shared" si="29"/>
        <v>6688.29</v>
      </c>
      <c r="M91" s="9">
        <f t="shared" si="29"/>
        <v>8872.573</v>
      </c>
      <c r="N91" s="9">
        <f t="shared" si="29"/>
        <v>6781.942</v>
      </c>
      <c r="O91" s="23">
        <f t="shared" si="24"/>
        <v>86151.758</v>
      </c>
      <c r="P91" s="9"/>
      <c r="Q91" s="9"/>
      <c r="R91" s="10"/>
    </row>
    <row r="92" spans="1:18" ht="14.25">
      <c r="A92" t="s">
        <v>6</v>
      </c>
      <c r="C92" s="9">
        <f aca="true" t="shared" si="30" ref="C92:N92">ROUND(C66*0.016,3)</f>
        <v>10566.792</v>
      </c>
      <c r="D92" s="9">
        <f t="shared" si="30"/>
        <v>11660.146</v>
      </c>
      <c r="E92" s="9">
        <f t="shared" si="30"/>
        <v>10322.198</v>
      </c>
      <c r="F92" s="9">
        <f t="shared" si="30"/>
        <v>9678.966</v>
      </c>
      <c r="G92" s="9">
        <f t="shared" si="30"/>
        <v>10770.891</v>
      </c>
      <c r="H92" s="9">
        <f t="shared" si="30"/>
        <v>9701.856</v>
      </c>
      <c r="I92" s="9">
        <f t="shared" si="30"/>
        <v>10224.632</v>
      </c>
      <c r="J92" s="9">
        <f t="shared" si="30"/>
        <v>9784.155</v>
      </c>
      <c r="K92" s="9">
        <f t="shared" si="30"/>
        <v>12413.523</v>
      </c>
      <c r="L92" s="9">
        <f t="shared" si="30"/>
        <v>10299.541</v>
      </c>
      <c r="M92" s="9">
        <f t="shared" si="30"/>
        <v>14522.622</v>
      </c>
      <c r="N92" s="9">
        <f t="shared" si="30"/>
        <v>11897.022</v>
      </c>
      <c r="O92" s="23">
        <f t="shared" si="24"/>
        <v>131842.344</v>
      </c>
      <c r="P92" s="9"/>
      <c r="Q92" s="9"/>
      <c r="R92" s="10"/>
    </row>
    <row r="93" spans="1:18" ht="14.25">
      <c r="A93" t="s">
        <v>54</v>
      </c>
      <c r="C93" s="9">
        <f aca="true" t="shared" si="31" ref="C93:N93">ROUND(C67*0.016,3)</f>
        <v>15113.882</v>
      </c>
      <c r="D93" s="9">
        <f t="shared" si="31"/>
        <v>20111.437</v>
      </c>
      <c r="E93" s="9">
        <f t="shared" si="31"/>
        <v>13796.128</v>
      </c>
      <c r="F93" s="9">
        <f t="shared" si="31"/>
        <v>11666.256</v>
      </c>
      <c r="G93" s="9">
        <f t="shared" si="31"/>
        <v>12148.099</v>
      </c>
      <c r="H93" s="9">
        <f t="shared" si="31"/>
        <v>8476.726</v>
      </c>
      <c r="I93" s="9">
        <f t="shared" si="31"/>
        <v>10547.221</v>
      </c>
      <c r="J93" s="9">
        <f t="shared" si="31"/>
        <v>10395.654</v>
      </c>
      <c r="K93" s="9">
        <f t="shared" si="31"/>
        <v>10982.866</v>
      </c>
      <c r="L93" s="9">
        <f t="shared" si="31"/>
        <v>11173.589</v>
      </c>
      <c r="M93" s="9">
        <f t="shared" si="31"/>
        <v>15635.573</v>
      </c>
      <c r="N93" s="9">
        <f t="shared" si="31"/>
        <v>13660.222</v>
      </c>
      <c r="O93" s="23">
        <f t="shared" si="24"/>
        <v>153707.653</v>
      </c>
      <c r="P93" s="9"/>
      <c r="Q93" s="9"/>
      <c r="R93" s="10"/>
    </row>
    <row r="94" spans="1:18" ht="14.25">
      <c r="A94" t="s">
        <v>55</v>
      </c>
      <c r="C94" s="9">
        <f aca="true" t="shared" si="32" ref="C94:N94">(ROUND(C68*0.016,3))+(ROUNDDOWN(SUM(C65+C62)*0.005,2))</f>
        <v>24191.509</v>
      </c>
      <c r="D94" s="9">
        <f t="shared" si="32"/>
        <v>27472.724000000002</v>
      </c>
      <c r="E94" s="9">
        <f t="shared" si="32"/>
        <v>24009.286999999997</v>
      </c>
      <c r="F94" s="9">
        <f t="shared" si="32"/>
        <v>24796.084</v>
      </c>
      <c r="G94" s="9">
        <f t="shared" si="32"/>
        <v>24556.164</v>
      </c>
      <c r="H94" s="9">
        <f t="shared" si="32"/>
        <v>22350.288999999997</v>
      </c>
      <c r="I94" s="9">
        <f t="shared" si="32"/>
        <v>21002.186</v>
      </c>
      <c r="J94" s="9">
        <f t="shared" si="32"/>
        <v>21391.588000000003</v>
      </c>
      <c r="K94" s="9">
        <f t="shared" si="32"/>
        <v>24086.792</v>
      </c>
      <c r="L94" s="9">
        <f t="shared" si="32"/>
        <v>25042.356</v>
      </c>
      <c r="M94" s="9">
        <f t="shared" si="32"/>
        <v>36284.198000000004</v>
      </c>
      <c r="N94" s="9">
        <f t="shared" si="32"/>
        <v>26927.815000000002</v>
      </c>
      <c r="O94" s="23">
        <f t="shared" si="24"/>
        <v>302110.992</v>
      </c>
      <c r="P94" s="9"/>
      <c r="Q94" s="9"/>
      <c r="R94" s="10"/>
    </row>
    <row r="95" spans="1:18" ht="14.25">
      <c r="A95" t="s">
        <v>22</v>
      </c>
      <c r="C95" s="9">
        <f aca="true" t="shared" si="33" ref="C95:N95">ROUND(C69*0.016,3)</f>
        <v>1992.686</v>
      </c>
      <c r="D95" s="9">
        <f t="shared" si="33"/>
        <v>2134.365</v>
      </c>
      <c r="E95" s="9">
        <f t="shared" si="33"/>
        <v>1672.634</v>
      </c>
      <c r="F95" s="9">
        <f t="shared" si="33"/>
        <v>1600.65</v>
      </c>
      <c r="G95" s="9">
        <f t="shared" si="33"/>
        <v>1987.658</v>
      </c>
      <c r="H95" s="9">
        <f t="shared" si="33"/>
        <v>1597.171</v>
      </c>
      <c r="I95" s="9">
        <f t="shared" si="33"/>
        <v>1843.779</v>
      </c>
      <c r="J95" s="9">
        <f t="shared" si="33"/>
        <v>1792.154</v>
      </c>
      <c r="K95" s="9">
        <f t="shared" si="33"/>
        <v>1902.123</v>
      </c>
      <c r="L95" s="9">
        <f t="shared" si="33"/>
        <v>1773.606</v>
      </c>
      <c r="M95" s="9">
        <f t="shared" si="33"/>
        <v>3097.859</v>
      </c>
      <c r="N95" s="9">
        <f t="shared" si="33"/>
        <v>2023.232</v>
      </c>
      <c r="O95" s="23">
        <f t="shared" si="24"/>
        <v>23417.917</v>
      </c>
      <c r="P95" s="9"/>
      <c r="Q95" s="9"/>
      <c r="R95" s="10"/>
    </row>
    <row r="96" spans="1:18" ht="14.25">
      <c r="A96" t="s">
        <v>9</v>
      </c>
      <c r="C96" s="9">
        <f aca="true" t="shared" si="34" ref="C96:N96">ROUND(C70*0.016,3)</f>
        <v>5752.061</v>
      </c>
      <c r="D96" s="9">
        <f t="shared" si="34"/>
        <v>7231.608</v>
      </c>
      <c r="E96" s="9">
        <f t="shared" si="34"/>
        <v>5980.381</v>
      </c>
      <c r="F96" s="9">
        <f t="shared" si="34"/>
        <v>5825.112</v>
      </c>
      <c r="G96" s="9">
        <f t="shared" si="34"/>
        <v>6165.072</v>
      </c>
      <c r="H96" s="9">
        <f t="shared" si="34"/>
        <v>6171.853</v>
      </c>
      <c r="I96" s="9">
        <f t="shared" si="34"/>
        <v>5189.906</v>
      </c>
      <c r="J96" s="9">
        <f t="shared" si="34"/>
        <v>5811.352</v>
      </c>
      <c r="K96" s="9">
        <f t="shared" si="34"/>
        <v>6402.179</v>
      </c>
      <c r="L96" s="9">
        <f t="shared" si="34"/>
        <v>5358.315</v>
      </c>
      <c r="M96" s="9">
        <f t="shared" si="34"/>
        <v>9895.947</v>
      </c>
      <c r="N96" s="9">
        <f t="shared" si="34"/>
        <v>6910.336</v>
      </c>
      <c r="O96" s="23">
        <f t="shared" si="24"/>
        <v>76694.122</v>
      </c>
      <c r="P96" s="9"/>
      <c r="Q96" s="9"/>
      <c r="R96" s="10"/>
    </row>
    <row r="97" spans="1:18" ht="14.25">
      <c r="A97" t="s">
        <v>10</v>
      </c>
      <c r="C97" s="9">
        <f aca="true" t="shared" si="35" ref="C97:N97">ROUND(C71*0.016,3)</f>
        <v>4933.566</v>
      </c>
      <c r="D97" s="9">
        <f t="shared" si="35"/>
        <v>5685.856</v>
      </c>
      <c r="E97" s="9">
        <f t="shared" si="35"/>
        <v>5503.382</v>
      </c>
      <c r="F97" s="9">
        <f t="shared" si="35"/>
        <v>4162.915</v>
      </c>
      <c r="G97" s="9">
        <f t="shared" si="35"/>
        <v>5037.693</v>
      </c>
      <c r="H97" s="9">
        <f t="shared" si="35"/>
        <v>4708.008</v>
      </c>
      <c r="I97" s="9">
        <f t="shared" si="35"/>
        <v>4830.851</v>
      </c>
      <c r="J97" s="9">
        <f t="shared" si="35"/>
        <v>5247.389</v>
      </c>
      <c r="K97" s="9">
        <f t="shared" si="35"/>
        <v>6107.458</v>
      </c>
      <c r="L97" s="9">
        <f t="shared" si="35"/>
        <v>4725.874</v>
      </c>
      <c r="M97" s="9">
        <f t="shared" si="35"/>
        <v>6927.901</v>
      </c>
      <c r="N97" s="9">
        <f t="shared" si="35"/>
        <v>5603.714</v>
      </c>
      <c r="O97" s="23">
        <f t="shared" si="24"/>
        <v>63474.606999999996</v>
      </c>
      <c r="P97" s="9"/>
      <c r="Q97" s="9"/>
      <c r="R97" s="10"/>
    </row>
    <row r="98" spans="1:18" ht="14.25">
      <c r="A98" t="s">
        <v>85</v>
      </c>
      <c r="C98" s="9">
        <f aca="true" t="shared" si="36" ref="C98:N98">ROUND(C72*0.016,3)</f>
        <v>9639.286</v>
      </c>
      <c r="D98" s="9">
        <f t="shared" si="36"/>
        <v>10440.8</v>
      </c>
      <c r="E98" s="9">
        <f t="shared" si="36"/>
        <v>10186.579</v>
      </c>
      <c r="F98" s="9">
        <f t="shared" si="36"/>
        <v>11612.221</v>
      </c>
      <c r="G98" s="9">
        <f t="shared" si="36"/>
        <v>14123.424</v>
      </c>
      <c r="H98" s="9">
        <f t="shared" si="36"/>
        <v>11152.051</v>
      </c>
      <c r="I98" s="9">
        <f t="shared" si="36"/>
        <v>9891.923</v>
      </c>
      <c r="J98" s="9">
        <f t="shared" si="36"/>
        <v>10674.814</v>
      </c>
      <c r="K98" s="9">
        <f t="shared" si="36"/>
        <v>12047.965</v>
      </c>
      <c r="L98" s="9">
        <f t="shared" si="36"/>
        <v>9236.291</v>
      </c>
      <c r="M98" s="9">
        <f t="shared" si="36"/>
        <v>17009.986</v>
      </c>
      <c r="N98" s="9">
        <f t="shared" si="36"/>
        <v>10233.69</v>
      </c>
      <c r="O98" s="23">
        <f t="shared" si="24"/>
        <v>136249.03</v>
      </c>
      <c r="P98" s="9"/>
      <c r="Q98" s="9"/>
      <c r="R98" s="10"/>
    </row>
    <row r="99" spans="1:18" ht="14.25">
      <c r="A99" t="s">
        <v>56</v>
      </c>
      <c r="C99" s="9">
        <f aca="true" t="shared" si="37" ref="C99:N99">ROUND(C73*0.016,3)</f>
        <v>2739.73</v>
      </c>
      <c r="D99" s="9">
        <f t="shared" si="37"/>
        <v>3048.114</v>
      </c>
      <c r="E99" s="9">
        <f t="shared" si="37"/>
        <v>2946.109</v>
      </c>
      <c r="F99" s="9">
        <f t="shared" si="37"/>
        <v>2724.77</v>
      </c>
      <c r="G99" s="9">
        <f t="shared" si="37"/>
        <v>2857.309</v>
      </c>
      <c r="H99" s="9">
        <f t="shared" si="37"/>
        <v>3111.616</v>
      </c>
      <c r="I99" s="9">
        <f t="shared" si="37"/>
        <v>2841.138</v>
      </c>
      <c r="J99" s="9">
        <f t="shared" si="37"/>
        <v>3037.914</v>
      </c>
      <c r="K99" s="9">
        <f t="shared" si="37"/>
        <v>3302.168</v>
      </c>
      <c r="L99" s="9">
        <f t="shared" si="37"/>
        <v>2734.398</v>
      </c>
      <c r="M99" s="9">
        <f t="shared" si="37"/>
        <v>4723.138</v>
      </c>
      <c r="N99" s="9">
        <f t="shared" si="37"/>
        <v>3464.806</v>
      </c>
      <c r="O99" s="23">
        <f t="shared" si="24"/>
        <v>37531.21</v>
      </c>
      <c r="P99" s="9"/>
      <c r="Q99" s="9"/>
      <c r="R99" s="10"/>
    </row>
    <row r="100" spans="1:18" ht="14.25">
      <c r="A100" t="s">
        <v>12</v>
      </c>
      <c r="C100" s="9">
        <f aca="true" t="shared" si="38" ref="C100:N100">ROUND(C74*0.016,3)</f>
        <v>11586.693</v>
      </c>
      <c r="D100" s="9">
        <f t="shared" si="38"/>
        <v>13656.72</v>
      </c>
      <c r="E100" s="9">
        <f t="shared" si="38"/>
        <v>11297.43</v>
      </c>
      <c r="F100" s="9">
        <f t="shared" si="38"/>
        <v>11313.464</v>
      </c>
      <c r="G100" s="9">
        <f t="shared" si="38"/>
        <v>11503.784</v>
      </c>
      <c r="H100" s="9">
        <f t="shared" si="38"/>
        <v>10350.73</v>
      </c>
      <c r="I100" s="9">
        <f t="shared" si="38"/>
        <v>10271.235</v>
      </c>
      <c r="J100" s="9">
        <f t="shared" si="38"/>
        <v>9921.95</v>
      </c>
      <c r="K100" s="9">
        <f t="shared" si="38"/>
        <v>13423.426</v>
      </c>
      <c r="L100" s="9">
        <f t="shared" si="38"/>
        <v>10319.686</v>
      </c>
      <c r="M100" s="9">
        <f t="shared" si="38"/>
        <v>18208.773</v>
      </c>
      <c r="N100" s="9">
        <f t="shared" si="38"/>
        <v>13079.374</v>
      </c>
      <c r="O100" s="23">
        <f t="shared" si="24"/>
        <v>144933.265</v>
      </c>
      <c r="P100" s="9"/>
      <c r="Q100" s="9"/>
      <c r="R100" s="10"/>
    </row>
    <row r="101" spans="1:18" ht="14.25">
      <c r="A101" t="s">
        <v>86</v>
      </c>
      <c r="C101" s="9">
        <f aca="true" t="shared" si="39" ref="C101:N101">ROUND(C75*0.016,3)</f>
        <v>1351.864</v>
      </c>
      <c r="D101" s="9">
        <f t="shared" si="39"/>
        <v>1379.275</v>
      </c>
      <c r="E101" s="9">
        <f t="shared" si="39"/>
        <v>1439.371</v>
      </c>
      <c r="F101" s="9">
        <f t="shared" si="39"/>
        <v>1214.307</v>
      </c>
      <c r="G101" s="9">
        <f t="shared" si="39"/>
        <v>1410.966</v>
      </c>
      <c r="H101" s="9">
        <f t="shared" si="39"/>
        <v>1424.683</v>
      </c>
      <c r="I101" s="9">
        <f t="shared" si="39"/>
        <v>1365.694</v>
      </c>
      <c r="J101" s="9">
        <f t="shared" si="39"/>
        <v>1447.477</v>
      </c>
      <c r="K101" s="9">
        <f t="shared" si="39"/>
        <v>1394.894</v>
      </c>
      <c r="L101" s="9">
        <f t="shared" si="39"/>
        <v>1050.81</v>
      </c>
      <c r="M101" s="9">
        <f t="shared" si="39"/>
        <v>1848.302</v>
      </c>
      <c r="N101" s="9">
        <f t="shared" si="39"/>
        <v>1224.741</v>
      </c>
      <c r="O101" s="23">
        <f t="shared" si="24"/>
        <v>16552.384</v>
      </c>
      <c r="P101" s="9"/>
      <c r="Q101" s="9"/>
      <c r="R101" s="10"/>
    </row>
    <row r="102" spans="1:18" ht="14.25">
      <c r="A102" t="s">
        <v>57</v>
      </c>
      <c r="C102" s="21">
        <f aca="true" t="shared" si="40" ref="C102:N102">(ROUND(C76*0.016,3))+(ROUNDDOWN(SUM(C64+C63)*0.005,2))</f>
        <v>29640.252999999997</v>
      </c>
      <c r="D102" s="21">
        <f t="shared" si="40"/>
        <v>36548.134</v>
      </c>
      <c r="E102" s="21">
        <f t="shared" si="40"/>
        <v>29354.701999999997</v>
      </c>
      <c r="F102" s="21">
        <f t="shared" si="40"/>
        <v>26359.564</v>
      </c>
      <c r="G102" s="21">
        <f t="shared" si="40"/>
        <v>30388.561</v>
      </c>
      <c r="H102" s="21">
        <f t="shared" si="40"/>
        <v>28027.89</v>
      </c>
      <c r="I102" s="21">
        <f t="shared" si="40"/>
        <v>25164.612</v>
      </c>
      <c r="J102" s="21">
        <f t="shared" si="40"/>
        <v>25224.124</v>
      </c>
      <c r="K102" s="21">
        <f t="shared" si="40"/>
        <v>31540.091999999997</v>
      </c>
      <c r="L102" s="21">
        <f t="shared" si="40"/>
        <v>26591.842</v>
      </c>
      <c r="M102" s="21">
        <f t="shared" si="40"/>
        <v>43680.879</v>
      </c>
      <c r="N102" s="21">
        <f t="shared" si="40"/>
        <v>32682.186999999998</v>
      </c>
      <c r="O102" s="23">
        <f t="shared" si="24"/>
        <v>365202.83999999997</v>
      </c>
      <c r="P102" s="9"/>
      <c r="Q102" s="9"/>
      <c r="R102" s="10"/>
    </row>
    <row r="103" spans="1:18" ht="14.25">
      <c r="A103" t="s">
        <v>60</v>
      </c>
      <c r="C103" s="9">
        <f>0</f>
        <v>0</v>
      </c>
      <c r="D103" s="9">
        <f>0</f>
        <v>0</v>
      </c>
      <c r="E103" s="9">
        <f>0</f>
        <v>0</v>
      </c>
      <c r="F103" s="9">
        <f>0</f>
        <v>0</v>
      </c>
      <c r="G103" s="9">
        <f>0</f>
        <v>0</v>
      </c>
      <c r="H103" s="9">
        <f>0</f>
        <v>0</v>
      </c>
      <c r="I103" s="9">
        <f>0</f>
        <v>0</v>
      </c>
      <c r="J103" s="9">
        <f>0</f>
        <v>0</v>
      </c>
      <c r="K103" s="9">
        <f>0</f>
        <v>0</v>
      </c>
      <c r="L103" s="9">
        <f>0</f>
        <v>0</v>
      </c>
      <c r="M103" s="9">
        <f>0</f>
        <v>0</v>
      </c>
      <c r="N103" s="9">
        <f>0</f>
        <v>0</v>
      </c>
      <c r="O103" s="23">
        <f t="shared" si="24"/>
        <v>0</v>
      </c>
      <c r="P103" s="9"/>
      <c r="Q103" s="9"/>
      <c r="R103" s="10"/>
    </row>
    <row r="104" spans="3:18" ht="14.25">
      <c r="C104" s="23"/>
      <c r="D104" s="23"/>
      <c r="E104" s="23"/>
      <c r="F104" s="23"/>
      <c r="G104" s="23"/>
      <c r="H104" s="23"/>
      <c r="I104" s="23"/>
      <c r="J104" s="23"/>
      <c r="K104" s="23"/>
      <c r="L104" s="23"/>
      <c r="M104" s="23"/>
      <c r="N104" s="23"/>
      <c r="P104" s="9"/>
      <c r="Q104" s="9"/>
      <c r="R104" s="10"/>
    </row>
    <row r="105" spans="1:18" ht="14.25">
      <c r="A105" t="s">
        <v>14</v>
      </c>
      <c r="C105" s="23">
        <f>SUM(C86:C104)</f>
        <v>173542.52099999998</v>
      </c>
      <c r="D105" s="23">
        <f aca="true" t="shared" si="41" ref="D105:O105">SUM(D86:D104)</f>
        <v>200829.633</v>
      </c>
      <c r="E105" s="23">
        <f t="shared" si="41"/>
        <v>171740.057</v>
      </c>
      <c r="F105" s="23">
        <f t="shared" si="41"/>
        <v>165952.44900000002</v>
      </c>
      <c r="G105" s="23">
        <f t="shared" si="41"/>
        <v>178531.522</v>
      </c>
      <c r="H105" s="23">
        <f t="shared" si="41"/>
        <v>160746.00299999997</v>
      </c>
      <c r="I105" s="23">
        <f t="shared" si="41"/>
        <v>155445.294</v>
      </c>
      <c r="J105" s="23">
        <f t="shared" si="41"/>
        <v>155333.571</v>
      </c>
      <c r="K105" s="23">
        <f t="shared" si="41"/>
        <v>182445.92</v>
      </c>
      <c r="L105" s="23">
        <f t="shared" si="41"/>
        <v>160579.71199999997</v>
      </c>
      <c r="M105" s="23">
        <f t="shared" si="41"/>
        <v>249919.348</v>
      </c>
      <c r="N105" s="23">
        <f t="shared" si="41"/>
        <v>183524.98600000003</v>
      </c>
      <c r="O105" s="23">
        <f t="shared" si="41"/>
        <v>2138591.016</v>
      </c>
      <c r="P105" s="9"/>
      <c r="Q105" s="9"/>
      <c r="R105" s="10"/>
    </row>
    <row r="106" spans="3:18" ht="14.25">
      <c r="C106" s="20"/>
      <c r="D106" s="20"/>
      <c r="E106" s="20"/>
      <c r="F106" s="20"/>
      <c r="G106" s="20"/>
      <c r="H106" s="20"/>
      <c r="I106" s="20"/>
      <c r="J106" s="20"/>
      <c r="K106" s="20"/>
      <c r="L106" s="20"/>
      <c r="M106" s="20"/>
      <c r="N106" s="20"/>
      <c r="O106" s="20"/>
      <c r="P106" s="9"/>
      <c r="Q106" s="9"/>
      <c r="R106" s="10"/>
    </row>
    <row r="107" spans="1:18" ht="15">
      <c r="A107" s="25" t="s">
        <v>78</v>
      </c>
      <c r="B107" s="25"/>
      <c r="C107" s="25"/>
      <c r="D107" s="25"/>
      <c r="E107" s="25"/>
      <c r="F107" s="25"/>
      <c r="G107" s="25"/>
      <c r="H107" s="25"/>
      <c r="I107" s="25"/>
      <c r="J107" s="25"/>
      <c r="K107" s="25"/>
      <c r="L107" s="25"/>
      <c r="M107" s="25"/>
      <c r="N107" s="25"/>
      <c r="P107" s="9"/>
      <c r="Q107" s="9"/>
      <c r="R107" s="10"/>
    </row>
    <row r="108" spans="1:18" ht="14.25">
      <c r="A108" t="s">
        <v>89</v>
      </c>
      <c r="P108" s="9"/>
      <c r="Q108" s="9"/>
      <c r="R108" s="10"/>
    </row>
    <row r="109" spans="3:18" ht="14.25">
      <c r="C109" s="12"/>
      <c r="D109" s="12"/>
      <c r="E109" s="12"/>
      <c r="F109" s="12"/>
      <c r="G109" s="12"/>
      <c r="H109" s="12"/>
      <c r="I109" s="12"/>
      <c r="J109" s="12"/>
      <c r="K109" s="12"/>
      <c r="L109" s="12"/>
      <c r="M109" s="12"/>
      <c r="N109" s="12"/>
      <c r="O109" s="13"/>
      <c r="P109" s="9"/>
      <c r="Q109" s="9"/>
      <c r="R109" s="10"/>
    </row>
    <row r="110" spans="1:18" ht="14.25">
      <c r="A110" t="s">
        <v>90</v>
      </c>
      <c r="O110" s="13"/>
      <c r="P110" s="9"/>
      <c r="Q110" s="9"/>
      <c r="R110" s="10"/>
    </row>
    <row r="111" spans="15:18" ht="14.25">
      <c r="O111" s="13"/>
      <c r="P111" s="9"/>
      <c r="Q111" s="9"/>
      <c r="R111" s="10"/>
    </row>
    <row r="112" spans="1:18" ht="14.25">
      <c r="A112" s="17" t="s">
        <v>63</v>
      </c>
      <c r="C112" s="16">
        <v>42917</v>
      </c>
      <c r="D112" s="16">
        <v>42948</v>
      </c>
      <c r="E112" s="16">
        <v>42979</v>
      </c>
      <c r="F112" s="16">
        <v>43009</v>
      </c>
      <c r="G112" s="16">
        <v>43040</v>
      </c>
      <c r="H112" s="16">
        <v>43070</v>
      </c>
      <c r="I112" s="16">
        <v>43101</v>
      </c>
      <c r="J112" s="16">
        <v>43132</v>
      </c>
      <c r="K112" s="16">
        <v>43160</v>
      </c>
      <c r="L112" s="16">
        <v>43191</v>
      </c>
      <c r="M112" s="16">
        <v>43221</v>
      </c>
      <c r="N112" s="16">
        <v>43252</v>
      </c>
      <c r="O112" s="13" t="s">
        <v>67</v>
      </c>
      <c r="P112" s="9"/>
      <c r="Q112" s="9"/>
      <c r="R112" s="10"/>
    </row>
    <row r="113" spans="1:18" ht="14.25">
      <c r="A113" t="s">
        <v>53</v>
      </c>
      <c r="C113" s="20">
        <v>1272987.9</v>
      </c>
      <c r="D113" s="20">
        <v>1269088.3</v>
      </c>
      <c r="E113" s="20">
        <v>1090285.6</v>
      </c>
      <c r="F113" s="20">
        <v>1128427.4</v>
      </c>
      <c r="G113" s="20">
        <v>1223601.7</v>
      </c>
      <c r="H113" s="20">
        <v>1056498.1</v>
      </c>
      <c r="I113" s="20">
        <v>1167575.4</v>
      </c>
      <c r="J113" s="20">
        <v>1207391.4</v>
      </c>
      <c r="K113" s="20">
        <v>1365432.7</v>
      </c>
      <c r="L113" s="20">
        <v>1196725.7</v>
      </c>
      <c r="M113" s="20">
        <v>1611530.9</v>
      </c>
      <c r="N113" s="20">
        <v>1378516.1</v>
      </c>
      <c r="O113" s="20">
        <f aca="true" t="shared" si="42" ref="O113:O130">SUM(C113:N113)</f>
        <v>14968061.2</v>
      </c>
      <c r="P113" s="9"/>
      <c r="Q113" s="9"/>
      <c r="R113" s="10"/>
    </row>
    <row r="114" spans="1:18" ht="14.25">
      <c r="A114" t="s">
        <v>2</v>
      </c>
      <c r="C114" s="20">
        <v>261536.8</v>
      </c>
      <c r="D114" s="20">
        <v>293381.3</v>
      </c>
      <c r="E114" s="20">
        <v>260449.8</v>
      </c>
      <c r="F114" s="20">
        <v>210555.7</v>
      </c>
      <c r="G114" s="20">
        <v>273979.6</v>
      </c>
      <c r="H114" s="20">
        <v>259405</v>
      </c>
      <c r="I114" s="20">
        <v>245357.3</v>
      </c>
      <c r="J114" s="20">
        <v>273206.2</v>
      </c>
      <c r="K114" s="20">
        <v>305837.3</v>
      </c>
      <c r="L114" s="20">
        <v>244047.7</v>
      </c>
      <c r="M114" s="20">
        <v>442426.7</v>
      </c>
      <c r="N114" s="20">
        <v>308046.3</v>
      </c>
      <c r="O114" s="20">
        <f t="shared" si="42"/>
        <v>3378229.6999999997</v>
      </c>
      <c r="P114" s="9"/>
      <c r="Q114" s="9"/>
      <c r="R114" s="10"/>
    </row>
    <row r="115" spans="1:18" ht="14.25">
      <c r="A115" t="s">
        <v>3</v>
      </c>
      <c r="C115" s="20">
        <v>302491.6</v>
      </c>
      <c r="D115" s="20">
        <v>408831.2</v>
      </c>
      <c r="E115" s="20">
        <v>369588</v>
      </c>
      <c r="F115" s="20">
        <v>305787.4</v>
      </c>
      <c r="G115" s="20">
        <v>255381.4</v>
      </c>
      <c r="H115" s="20">
        <v>246380.9</v>
      </c>
      <c r="I115" s="20">
        <v>264855</v>
      </c>
      <c r="J115" s="20">
        <v>312779</v>
      </c>
      <c r="K115" s="20">
        <v>345980.1</v>
      </c>
      <c r="L115" s="20">
        <v>289682.1</v>
      </c>
      <c r="M115" s="20">
        <v>487592.6</v>
      </c>
      <c r="N115" s="20">
        <v>378909.9</v>
      </c>
      <c r="O115" s="20">
        <f t="shared" si="42"/>
        <v>3968259.2</v>
      </c>
      <c r="P115" s="9"/>
      <c r="Q115" s="9"/>
      <c r="R115" s="10"/>
    </row>
    <row r="116" spans="1:18" ht="14.25">
      <c r="A116" t="s">
        <v>4</v>
      </c>
      <c r="C116" s="20">
        <v>1150264.7</v>
      </c>
      <c r="D116" s="20">
        <v>1121973.9</v>
      </c>
      <c r="E116" s="20">
        <v>1068661.7</v>
      </c>
      <c r="F116" s="20">
        <v>1024761.5</v>
      </c>
      <c r="G116" s="20">
        <v>1103526.6</v>
      </c>
      <c r="H116" s="20">
        <v>1130512.3</v>
      </c>
      <c r="I116" s="20">
        <v>1094224.9</v>
      </c>
      <c r="J116" s="20">
        <v>1175464.5</v>
      </c>
      <c r="K116" s="20">
        <v>1336075.2</v>
      </c>
      <c r="L116" s="20">
        <v>1187194.2</v>
      </c>
      <c r="M116" s="20">
        <v>1493156.1</v>
      </c>
      <c r="N116" s="20">
        <v>1319939.4</v>
      </c>
      <c r="O116" s="20">
        <f t="shared" si="42"/>
        <v>14205754.999999998</v>
      </c>
      <c r="P116" s="9"/>
      <c r="Q116" s="9"/>
      <c r="R116" s="10"/>
    </row>
    <row r="117" spans="1:18" ht="14.25">
      <c r="A117" t="s">
        <v>21</v>
      </c>
      <c r="C117" s="20">
        <v>333659.5</v>
      </c>
      <c r="D117" s="20">
        <v>382242</v>
      </c>
      <c r="E117" s="20">
        <v>314731.6</v>
      </c>
      <c r="F117" s="20">
        <v>315385.3</v>
      </c>
      <c r="G117" s="20">
        <v>331604.9</v>
      </c>
      <c r="H117" s="20">
        <v>312434.8</v>
      </c>
      <c r="I117" s="20">
        <v>260662.8</v>
      </c>
      <c r="J117" s="20">
        <v>287596.1</v>
      </c>
      <c r="K117" s="20">
        <v>328088.3</v>
      </c>
      <c r="L117" s="20">
        <v>274574</v>
      </c>
      <c r="M117" s="20">
        <v>482997.6</v>
      </c>
      <c r="N117" s="20">
        <v>334033.1</v>
      </c>
      <c r="O117" s="20">
        <f t="shared" si="42"/>
        <v>3958010</v>
      </c>
      <c r="P117" s="9"/>
      <c r="Q117" s="9"/>
      <c r="R117" s="10"/>
    </row>
    <row r="118" spans="1:18" ht="14.25">
      <c r="A118" t="s">
        <v>5</v>
      </c>
      <c r="C118" s="20">
        <v>442078.8</v>
      </c>
      <c r="D118" s="20">
        <v>483635.9</v>
      </c>
      <c r="E118" s="20">
        <v>506140.3</v>
      </c>
      <c r="F118" s="20">
        <v>510346.4</v>
      </c>
      <c r="G118" s="20">
        <v>442317.2</v>
      </c>
      <c r="H118" s="20">
        <v>430027.5</v>
      </c>
      <c r="I118" s="20">
        <v>407980.3</v>
      </c>
      <c r="J118" s="20">
        <v>477910.9</v>
      </c>
      <c r="K118" s="20">
        <v>496784.3</v>
      </c>
      <c r="L118" s="20">
        <v>442692.6</v>
      </c>
      <c r="M118" s="20">
        <v>681187.8</v>
      </c>
      <c r="N118" s="20">
        <v>540907.1</v>
      </c>
      <c r="O118" s="20">
        <f t="shared" si="42"/>
        <v>5862009.099999999</v>
      </c>
      <c r="P118" s="9"/>
      <c r="Q118" s="9"/>
      <c r="R118" s="10"/>
    </row>
    <row r="119" spans="1:18" ht="14.25">
      <c r="A119" t="s">
        <v>6</v>
      </c>
      <c r="C119" s="20">
        <v>676565.3</v>
      </c>
      <c r="D119" s="20">
        <v>705836.5</v>
      </c>
      <c r="E119" s="20">
        <v>694546.3</v>
      </c>
      <c r="F119" s="20">
        <v>722593.4</v>
      </c>
      <c r="G119" s="20">
        <v>658902.6</v>
      </c>
      <c r="H119" s="20">
        <v>698652</v>
      </c>
      <c r="I119" s="20">
        <v>643977.2</v>
      </c>
      <c r="J119" s="20">
        <v>664029.6</v>
      </c>
      <c r="K119" s="20">
        <v>829465.5</v>
      </c>
      <c r="L119" s="20">
        <v>665775.7</v>
      </c>
      <c r="M119" s="20">
        <v>909254</v>
      </c>
      <c r="N119" s="20">
        <v>741740.1</v>
      </c>
      <c r="O119" s="20">
        <f t="shared" si="42"/>
        <v>8611338.2</v>
      </c>
      <c r="P119" s="9"/>
      <c r="Q119" s="9"/>
      <c r="R119" s="10"/>
    </row>
    <row r="120" spans="1:18" ht="14.25">
      <c r="A120" t="s">
        <v>54</v>
      </c>
      <c r="C120" s="20">
        <v>1183336.7</v>
      </c>
      <c r="D120" s="20">
        <v>1324661.8</v>
      </c>
      <c r="E120" s="20">
        <v>1003986.3</v>
      </c>
      <c r="F120" s="20">
        <v>789712.6</v>
      </c>
      <c r="G120" s="20">
        <v>918158.6</v>
      </c>
      <c r="H120" s="20">
        <v>739510.3</v>
      </c>
      <c r="I120" s="20">
        <v>772123.8</v>
      </c>
      <c r="J120" s="20">
        <v>815855.6</v>
      </c>
      <c r="K120" s="20">
        <v>915113.5</v>
      </c>
      <c r="L120" s="20">
        <v>931256.5</v>
      </c>
      <c r="M120" s="20">
        <v>1152662.3</v>
      </c>
      <c r="N120" s="20">
        <v>1121843.4</v>
      </c>
      <c r="O120" s="20">
        <f t="shared" si="42"/>
        <v>11668221.4</v>
      </c>
      <c r="P120" s="9"/>
      <c r="Q120" s="9"/>
      <c r="R120" s="10"/>
    </row>
    <row r="121" spans="1:18" ht="14.25">
      <c r="A121" t="s">
        <v>55</v>
      </c>
      <c r="C121" s="20">
        <v>1554191.2</v>
      </c>
      <c r="D121" s="20">
        <v>1538900.4</v>
      </c>
      <c r="E121" s="20">
        <v>1455060.2</v>
      </c>
      <c r="F121" s="20">
        <v>1410411.4</v>
      </c>
      <c r="G121" s="20">
        <v>1534260.1</v>
      </c>
      <c r="H121" s="20">
        <v>1406247.9</v>
      </c>
      <c r="I121" s="20">
        <v>1358902.9</v>
      </c>
      <c r="J121" s="20">
        <v>1453010</v>
      </c>
      <c r="K121" s="20">
        <v>1707714.8</v>
      </c>
      <c r="L121" s="20">
        <v>1432736.3</v>
      </c>
      <c r="M121" s="20">
        <v>2067611.7</v>
      </c>
      <c r="N121" s="20">
        <v>1523738</v>
      </c>
      <c r="O121" s="20">
        <f t="shared" si="42"/>
        <v>18442784.900000002</v>
      </c>
      <c r="P121" s="9"/>
      <c r="Q121" s="9"/>
      <c r="R121" s="10"/>
    </row>
    <row r="122" spans="1:18" ht="14.25">
      <c r="A122" t="s">
        <v>22</v>
      </c>
      <c r="C122" s="20">
        <v>150606.8</v>
      </c>
      <c r="D122" s="20">
        <v>169946.5</v>
      </c>
      <c r="E122" s="20">
        <v>129341</v>
      </c>
      <c r="F122" s="20">
        <v>100456.2</v>
      </c>
      <c r="G122" s="20">
        <v>112616.2</v>
      </c>
      <c r="H122" s="20">
        <v>109488.7</v>
      </c>
      <c r="I122" s="20">
        <v>91027.4</v>
      </c>
      <c r="J122" s="20">
        <v>102507.2</v>
      </c>
      <c r="K122" s="20">
        <v>152776.5</v>
      </c>
      <c r="L122" s="20">
        <v>112801.8</v>
      </c>
      <c r="M122" s="20">
        <v>215633.9</v>
      </c>
      <c r="N122" s="20">
        <v>162818.3</v>
      </c>
      <c r="O122" s="20">
        <f t="shared" si="42"/>
        <v>1610020.5</v>
      </c>
      <c r="P122" s="9"/>
      <c r="Q122" s="9"/>
      <c r="R122" s="10"/>
    </row>
    <row r="123" spans="1:18" ht="14.25">
      <c r="A123" t="s">
        <v>9</v>
      </c>
      <c r="C123" s="20">
        <v>455593.5</v>
      </c>
      <c r="D123" s="20">
        <v>388299.5</v>
      </c>
      <c r="E123" s="20">
        <v>414457.1</v>
      </c>
      <c r="F123" s="20">
        <v>391387.6</v>
      </c>
      <c r="G123" s="20">
        <v>426081.4</v>
      </c>
      <c r="H123" s="20">
        <v>396481.1</v>
      </c>
      <c r="I123" s="20">
        <v>365328.5</v>
      </c>
      <c r="J123" s="20">
        <v>394312.5</v>
      </c>
      <c r="K123" s="20">
        <v>417508.7</v>
      </c>
      <c r="L123" s="20">
        <v>359750.4</v>
      </c>
      <c r="M123" s="20">
        <v>586441</v>
      </c>
      <c r="N123" s="20">
        <v>461666.1</v>
      </c>
      <c r="O123" s="20">
        <f t="shared" si="42"/>
        <v>5057307.4</v>
      </c>
      <c r="P123" s="9"/>
      <c r="Q123" s="9"/>
      <c r="R123" s="10"/>
    </row>
    <row r="124" spans="1:18" ht="14.25">
      <c r="A124" t="s">
        <v>10</v>
      </c>
      <c r="C124" s="20">
        <v>435631.3</v>
      </c>
      <c r="D124" s="20">
        <v>367860.3</v>
      </c>
      <c r="E124" s="20">
        <v>334882.9</v>
      </c>
      <c r="F124" s="20">
        <v>369410.2</v>
      </c>
      <c r="G124" s="20">
        <v>386828.8</v>
      </c>
      <c r="H124" s="20">
        <v>339387.5</v>
      </c>
      <c r="I124" s="20">
        <v>284111.2</v>
      </c>
      <c r="J124" s="20">
        <v>294937.5</v>
      </c>
      <c r="K124" s="20">
        <v>377861.4</v>
      </c>
      <c r="L124" s="20">
        <v>336259.5</v>
      </c>
      <c r="M124" s="20">
        <v>430072.9</v>
      </c>
      <c r="N124" s="20">
        <v>349732.7</v>
      </c>
      <c r="O124" s="20">
        <f t="shared" si="42"/>
        <v>4306976.2</v>
      </c>
      <c r="P124" s="9"/>
      <c r="Q124" s="9"/>
      <c r="R124" s="10"/>
    </row>
    <row r="125" spans="1:18" ht="14.25">
      <c r="A125" t="s">
        <v>85</v>
      </c>
      <c r="C125" s="20">
        <v>527765</v>
      </c>
      <c r="D125" s="20">
        <v>555136.3</v>
      </c>
      <c r="E125" s="20">
        <v>474599</v>
      </c>
      <c r="F125" s="20">
        <v>491278.5</v>
      </c>
      <c r="G125" s="20">
        <v>672329.1</v>
      </c>
      <c r="H125" s="20">
        <v>609844.8</v>
      </c>
      <c r="I125" s="20">
        <v>598882.5</v>
      </c>
      <c r="J125" s="20">
        <v>602368.2</v>
      </c>
      <c r="K125" s="20">
        <v>686405.2</v>
      </c>
      <c r="L125" s="20">
        <v>649255.8</v>
      </c>
      <c r="M125" s="20">
        <v>1154204.6</v>
      </c>
      <c r="N125" s="20">
        <v>758711.4</v>
      </c>
      <c r="O125" s="20">
        <f t="shared" si="42"/>
        <v>7780780.4</v>
      </c>
      <c r="P125" s="9"/>
      <c r="Q125" s="9"/>
      <c r="R125" s="10"/>
    </row>
    <row r="126" spans="1:18" ht="14.25">
      <c r="A126" t="s">
        <v>56</v>
      </c>
      <c r="C126" s="20">
        <v>198675.9</v>
      </c>
      <c r="D126" s="20">
        <v>206863.1</v>
      </c>
      <c r="E126" s="20">
        <v>196635.9</v>
      </c>
      <c r="F126" s="20">
        <v>192994.8</v>
      </c>
      <c r="G126" s="20">
        <v>195092.8</v>
      </c>
      <c r="H126" s="20">
        <v>194720.7</v>
      </c>
      <c r="I126" s="20">
        <v>186312.5</v>
      </c>
      <c r="J126" s="20">
        <v>192375.4</v>
      </c>
      <c r="K126" s="20">
        <v>225698.9</v>
      </c>
      <c r="L126" s="20">
        <v>170263.3</v>
      </c>
      <c r="M126" s="20">
        <v>302545.9</v>
      </c>
      <c r="N126" s="20">
        <v>235797.4</v>
      </c>
      <c r="O126" s="20">
        <f t="shared" si="42"/>
        <v>2497976.5999999996</v>
      </c>
      <c r="P126" s="9"/>
      <c r="Q126" s="9"/>
      <c r="R126" s="10"/>
    </row>
    <row r="127" spans="1:18" ht="14.25">
      <c r="A127" t="s">
        <v>12</v>
      </c>
      <c r="C127" s="20">
        <v>798186.4</v>
      </c>
      <c r="D127" s="20">
        <v>740237.2</v>
      </c>
      <c r="E127" s="20">
        <v>667350.1</v>
      </c>
      <c r="F127" s="20">
        <v>704346.1</v>
      </c>
      <c r="G127" s="20">
        <v>724252.9</v>
      </c>
      <c r="H127" s="20">
        <v>762216.7</v>
      </c>
      <c r="I127" s="20">
        <v>705531</v>
      </c>
      <c r="J127" s="20">
        <v>681045.6</v>
      </c>
      <c r="K127" s="20">
        <v>817083.2</v>
      </c>
      <c r="L127" s="20">
        <v>829546.9</v>
      </c>
      <c r="M127" s="20">
        <v>1105461.7</v>
      </c>
      <c r="N127" s="20">
        <v>979645.4</v>
      </c>
      <c r="O127" s="20">
        <f t="shared" si="42"/>
        <v>9514903.200000001</v>
      </c>
      <c r="P127" s="9"/>
      <c r="Q127" s="9"/>
      <c r="R127" s="10"/>
    </row>
    <row r="128" spans="1:18" ht="14.25">
      <c r="A128" t="s">
        <v>86</v>
      </c>
      <c r="C128" s="20">
        <v>56152.6</v>
      </c>
      <c r="D128" s="20">
        <v>70236.8</v>
      </c>
      <c r="E128" s="20">
        <v>65480.7</v>
      </c>
      <c r="F128" s="20">
        <v>71115</v>
      </c>
      <c r="G128" s="20">
        <v>84127.2</v>
      </c>
      <c r="H128" s="20">
        <v>71729.9</v>
      </c>
      <c r="I128" s="20">
        <v>67837.1</v>
      </c>
      <c r="J128" s="20">
        <v>84894.2</v>
      </c>
      <c r="K128" s="20">
        <v>122919.2</v>
      </c>
      <c r="L128" s="20">
        <v>80656.2</v>
      </c>
      <c r="M128" s="20">
        <v>123748.5</v>
      </c>
      <c r="N128" s="20">
        <v>88764.1</v>
      </c>
      <c r="O128" s="20">
        <f t="shared" si="42"/>
        <v>987661.4999999998</v>
      </c>
      <c r="P128" s="9"/>
      <c r="Q128" s="9"/>
      <c r="R128" s="10"/>
    </row>
    <row r="129" spans="1:18" ht="14.25">
      <c r="A129" t="s">
        <v>57</v>
      </c>
      <c r="C129" s="20">
        <v>1700318.7</v>
      </c>
      <c r="D129" s="20">
        <v>1898098.4</v>
      </c>
      <c r="E129" s="20">
        <v>1433950</v>
      </c>
      <c r="F129" s="20">
        <v>1349432.4</v>
      </c>
      <c r="G129" s="20">
        <v>1730985.5</v>
      </c>
      <c r="H129" s="20">
        <v>1441495.7</v>
      </c>
      <c r="I129" s="20">
        <v>1358401.8</v>
      </c>
      <c r="J129" s="20">
        <v>1386197.8</v>
      </c>
      <c r="K129" s="20">
        <v>1698041.2</v>
      </c>
      <c r="L129" s="20">
        <v>1500299.8</v>
      </c>
      <c r="M129" s="20">
        <v>2348407.3</v>
      </c>
      <c r="N129" s="20">
        <v>1855658.4</v>
      </c>
      <c r="O129" s="20">
        <f t="shared" si="42"/>
        <v>19701287</v>
      </c>
      <c r="P129" s="9"/>
      <c r="Q129" s="9"/>
      <c r="R129" s="10"/>
    </row>
    <row r="130" spans="1:18" ht="14.25">
      <c r="A130" t="s">
        <v>60</v>
      </c>
      <c r="C130" s="20">
        <v>1421434.8</v>
      </c>
      <c r="D130" s="20">
        <v>1505129.1</v>
      </c>
      <c r="E130" s="20">
        <v>1175436.3</v>
      </c>
      <c r="F130" s="20">
        <v>1057525.1</v>
      </c>
      <c r="G130" s="20">
        <v>1214762.9</v>
      </c>
      <c r="H130" s="20">
        <v>1190427.7</v>
      </c>
      <c r="I130" s="20">
        <v>1161766.4</v>
      </c>
      <c r="J130" s="20">
        <v>1141597.7</v>
      </c>
      <c r="K130" s="20">
        <v>1229894.5</v>
      </c>
      <c r="L130" s="20">
        <v>1193746.8</v>
      </c>
      <c r="M130" s="20">
        <v>1776561</v>
      </c>
      <c r="N130" s="20">
        <v>1469420.7</v>
      </c>
      <c r="O130" s="20">
        <f t="shared" si="42"/>
        <v>15537703</v>
      </c>
      <c r="P130" s="9"/>
      <c r="Q130" s="9"/>
      <c r="R130" s="10"/>
    </row>
    <row r="131" spans="3:18" ht="14.25">
      <c r="C131" s="20"/>
      <c r="D131" s="20"/>
      <c r="E131" s="20"/>
      <c r="F131" s="20"/>
      <c r="G131" s="20"/>
      <c r="H131" s="20"/>
      <c r="I131" s="20"/>
      <c r="J131" s="20"/>
      <c r="K131" s="20"/>
      <c r="L131" s="20"/>
      <c r="M131" s="20"/>
      <c r="N131" s="20"/>
      <c r="O131" s="20"/>
      <c r="P131" s="9"/>
      <c r="Q131" s="9"/>
      <c r="R131" s="10"/>
    </row>
    <row r="132" spans="1:18" ht="14.25">
      <c r="A132" t="s">
        <v>14</v>
      </c>
      <c r="C132" s="20">
        <f>SUM(C113:C131)</f>
        <v>12921477.5</v>
      </c>
      <c r="D132" s="20">
        <f aca="true" t="shared" si="43" ref="D132:N132">SUM(D113:D131)</f>
        <v>13430358.5</v>
      </c>
      <c r="E132" s="20">
        <f t="shared" si="43"/>
        <v>11655582.8</v>
      </c>
      <c r="F132" s="20">
        <f t="shared" si="43"/>
        <v>11145927</v>
      </c>
      <c r="G132" s="20">
        <f t="shared" si="43"/>
        <v>12288809.5</v>
      </c>
      <c r="H132" s="20">
        <f t="shared" si="43"/>
        <v>11395461.599999998</v>
      </c>
      <c r="I132" s="20">
        <f t="shared" si="43"/>
        <v>11034858</v>
      </c>
      <c r="J132" s="20">
        <f t="shared" si="43"/>
        <v>11547479.399999999</v>
      </c>
      <c r="K132" s="20">
        <f t="shared" si="43"/>
        <v>13358680.499999996</v>
      </c>
      <c r="L132" s="20">
        <f t="shared" si="43"/>
        <v>11897265.3</v>
      </c>
      <c r="M132" s="20">
        <f t="shared" si="43"/>
        <v>17371496.5</v>
      </c>
      <c r="N132" s="20">
        <f t="shared" si="43"/>
        <v>14009887.9</v>
      </c>
      <c r="O132" s="20">
        <f>SUM(O110:O130)</f>
        <v>152057284.5</v>
      </c>
      <c r="P132" s="9"/>
      <c r="Q132" s="9"/>
      <c r="R132" s="10"/>
    </row>
    <row r="133" spans="5:18" ht="14.25">
      <c r="E133" s="20"/>
      <c r="P133" s="9"/>
      <c r="Q133" s="9"/>
      <c r="R133" s="10"/>
    </row>
    <row r="134" spans="1:18" ht="14.25">
      <c r="A134" t="s">
        <v>89</v>
      </c>
      <c r="E134" s="19"/>
      <c r="P134" s="9"/>
      <c r="Q134" s="9"/>
      <c r="R134" s="10"/>
    </row>
    <row r="135" spans="5:18" ht="14.25">
      <c r="E135" s="19"/>
      <c r="P135" s="9"/>
      <c r="Q135" s="9"/>
      <c r="R135" s="10"/>
    </row>
    <row r="136" spans="1:18" ht="14.25">
      <c r="A136" t="s">
        <v>94</v>
      </c>
      <c r="C136" s="20"/>
      <c r="D136" s="20"/>
      <c r="E136" s="20"/>
      <c r="F136" s="20"/>
      <c r="G136" s="20"/>
      <c r="H136" s="20"/>
      <c r="I136" s="20"/>
      <c r="J136" s="20"/>
      <c r="K136" s="20"/>
      <c r="L136" s="20"/>
      <c r="M136" s="20"/>
      <c r="N136" s="20"/>
      <c r="O136" s="20"/>
      <c r="P136" s="9"/>
      <c r="Q136" s="9"/>
      <c r="R136" s="10"/>
    </row>
    <row r="137" spans="3:18" ht="14.25">
      <c r="C137" s="16">
        <v>42917</v>
      </c>
      <c r="D137" s="16">
        <v>42948</v>
      </c>
      <c r="E137" s="16">
        <v>42979</v>
      </c>
      <c r="F137" s="16">
        <v>43009</v>
      </c>
      <c r="G137" s="16">
        <v>43040</v>
      </c>
      <c r="H137" s="16">
        <v>43070</v>
      </c>
      <c r="I137" s="16">
        <v>43101</v>
      </c>
      <c r="J137" s="16">
        <v>43132</v>
      </c>
      <c r="K137" s="16">
        <v>43160</v>
      </c>
      <c r="L137" s="16">
        <v>43191</v>
      </c>
      <c r="M137" s="16">
        <v>43221</v>
      </c>
      <c r="N137" s="16">
        <v>43252</v>
      </c>
      <c r="O137" s="13" t="s">
        <v>68</v>
      </c>
      <c r="P137" s="9"/>
      <c r="Q137" s="9"/>
      <c r="R137" s="10"/>
    </row>
    <row r="138" spans="3:18" ht="14.25">
      <c r="C138" s="16"/>
      <c r="D138" s="16"/>
      <c r="E138" s="16"/>
      <c r="F138" s="16"/>
      <c r="G138" s="16"/>
      <c r="H138" s="16"/>
      <c r="I138" s="16"/>
      <c r="J138" s="16"/>
      <c r="K138" s="16"/>
      <c r="L138" s="16"/>
      <c r="M138" s="16"/>
      <c r="N138" s="16"/>
      <c r="O138" s="13"/>
      <c r="P138" s="9"/>
      <c r="Q138" s="9"/>
      <c r="R138" s="10"/>
    </row>
    <row r="139" spans="1:18" ht="14.25">
      <c r="A139" t="s">
        <v>53</v>
      </c>
      <c r="C139" s="9">
        <f aca="true" t="shared" si="44" ref="C139:N139">ROUND(C113*0.016,3)</f>
        <v>20367.806</v>
      </c>
      <c r="D139" s="9">
        <f t="shared" si="44"/>
        <v>20305.413</v>
      </c>
      <c r="E139" s="9">
        <f t="shared" si="44"/>
        <v>17444.57</v>
      </c>
      <c r="F139" s="9">
        <f t="shared" si="44"/>
        <v>18054.838</v>
      </c>
      <c r="G139" s="9">
        <f t="shared" si="44"/>
        <v>19577.627</v>
      </c>
      <c r="H139" s="9">
        <f t="shared" si="44"/>
        <v>16903.97</v>
      </c>
      <c r="I139" s="9">
        <f t="shared" si="44"/>
        <v>18681.206</v>
      </c>
      <c r="J139" s="9">
        <f t="shared" si="44"/>
        <v>19318.262</v>
      </c>
      <c r="K139" s="9">
        <f t="shared" si="44"/>
        <v>21846.923</v>
      </c>
      <c r="L139" s="9">
        <f t="shared" si="44"/>
        <v>19147.611</v>
      </c>
      <c r="M139" s="9">
        <f t="shared" si="44"/>
        <v>25784.494</v>
      </c>
      <c r="N139" s="9">
        <f t="shared" si="44"/>
        <v>22056.258</v>
      </c>
      <c r="O139" s="20">
        <f aca="true" t="shared" si="45" ref="O139:O156">SUM(C139:N139)</f>
        <v>239488.978</v>
      </c>
      <c r="P139" s="9"/>
      <c r="Q139" s="9"/>
      <c r="R139" s="10"/>
    </row>
    <row r="140" spans="1:18" ht="14.25">
      <c r="A140" t="s">
        <v>2</v>
      </c>
      <c r="C140" s="9">
        <f aca="true" t="shared" si="46" ref="C140:N140">ROUND(C114*0.016,3)</f>
        <v>4184.589</v>
      </c>
      <c r="D140" s="9">
        <f t="shared" si="46"/>
        <v>4694.101</v>
      </c>
      <c r="E140" s="9">
        <f t="shared" si="46"/>
        <v>4167.197</v>
      </c>
      <c r="F140" s="9">
        <f t="shared" si="46"/>
        <v>3368.891</v>
      </c>
      <c r="G140" s="9">
        <f t="shared" si="46"/>
        <v>4383.674</v>
      </c>
      <c r="H140" s="9">
        <f t="shared" si="46"/>
        <v>4150.48</v>
      </c>
      <c r="I140" s="9">
        <f t="shared" si="46"/>
        <v>3925.717</v>
      </c>
      <c r="J140" s="9">
        <f t="shared" si="46"/>
        <v>4371.299</v>
      </c>
      <c r="K140" s="9">
        <f t="shared" si="46"/>
        <v>4893.397</v>
      </c>
      <c r="L140" s="9">
        <f t="shared" si="46"/>
        <v>3904.763</v>
      </c>
      <c r="M140" s="9">
        <f t="shared" si="46"/>
        <v>7078.827</v>
      </c>
      <c r="N140" s="9">
        <f t="shared" si="46"/>
        <v>4928.741</v>
      </c>
      <c r="O140" s="20">
        <f t="shared" si="45"/>
        <v>54051.67599999999</v>
      </c>
      <c r="P140" s="9"/>
      <c r="Q140" s="9"/>
      <c r="R140" s="10"/>
    </row>
    <row r="141" spans="1:18" ht="14.25">
      <c r="A141" t="s">
        <v>3</v>
      </c>
      <c r="C141" s="9">
        <f aca="true" t="shared" si="47" ref="C141:N141">ROUND(C115*0.016,3)</f>
        <v>4839.866</v>
      </c>
      <c r="D141" s="9">
        <f t="shared" si="47"/>
        <v>6541.299</v>
      </c>
      <c r="E141" s="9">
        <f t="shared" si="47"/>
        <v>5913.408</v>
      </c>
      <c r="F141" s="9">
        <f t="shared" si="47"/>
        <v>4892.598</v>
      </c>
      <c r="G141" s="9">
        <f t="shared" si="47"/>
        <v>4086.102</v>
      </c>
      <c r="H141" s="9">
        <f t="shared" si="47"/>
        <v>3942.094</v>
      </c>
      <c r="I141" s="9">
        <f t="shared" si="47"/>
        <v>4237.68</v>
      </c>
      <c r="J141" s="9">
        <f t="shared" si="47"/>
        <v>5004.464</v>
      </c>
      <c r="K141" s="9">
        <f t="shared" si="47"/>
        <v>5535.682</v>
      </c>
      <c r="L141" s="9">
        <f t="shared" si="47"/>
        <v>4634.914</v>
      </c>
      <c r="M141" s="9">
        <f t="shared" si="47"/>
        <v>7801.482</v>
      </c>
      <c r="N141" s="9">
        <f t="shared" si="47"/>
        <v>6062.558</v>
      </c>
      <c r="O141" s="20">
        <f t="shared" si="45"/>
        <v>63492.147000000004</v>
      </c>
      <c r="P141" s="9"/>
      <c r="Q141" s="9"/>
      <c r="R141" s="10"/>
    </row>
    <row r="142" spans="1:18" ht="14.25">
      <c r="A142" t="s">
        <v>4</v>
      </c>
      <c r="C142" s="9">
        <f aca="true" t="shared" si="48" ref="C142:N142">ROUND(C116*0.016,3)</f>
        <v>18404.235</v>
      </c>
      <c r="D142" s="9">
        <f t="shared" si="48"/>
        <v>17951.582</v>
      </c>
      <c r="E142" s="9">
        <f t="shared" si="48"/>
        <v>17098.587</v>
      </c>
      <c r="F142" s="9">
        <f t="shared" si="48"/>
        <v>16396.184</v>
      </c>
      <c r="G142" s="9">
        <f t="shared" si="48"/>
        <v>17656.426</v>
      </c>
      <c r="H142" s="9">
        <f t="shared" si="48"/>
        <v>18088.197</v>
      </c>
      <c r="I142" s="9">
        <f t="shared" si="48"/>
        <v>17507.598</v>
      </c>
      <c r="J142" s="9">
        <f t="shared" si="48"/>
        <v>18807.432</v>
      </c>
      <c r="K142" s="9">
        <f t="shared" si="48"/>
        <v>21377.203</v>
      </c>
      <c r="L142" s="9">
        <f t="shared" si="48"/>
        <v>18995.107</v>
      </c>
      <c r="M142" s="9">
        <f t="shared" si="48"/>
        <v>23890.498</v>
      </c>
      <c r="N142" s="9">
        <f t="shared" si="48"/>
        <v>21119.03</v>
      </c>
      <c r="O142" s="20">
        <f t="shared" si="45"/>
        <v>227292.07899999997</v>
      </c>
      <c r="P142" s="9"/>
      <c r="Q142" s="9"/>
      <c r="R142" s="10"/>
    </row>
    <row r="143" spans="1:18" ht="14.25">
      <c r="A143" t="s">
        <v>21</v>
      </c>
      <c r="C143" s="9">
        <f aca="true" t="shared" si="49" ref="C143:N143">ROUND(C117*0.016,3)</f>
        <v>5338.552</v>
      </c>
      <c r="D143" s="9">
        <f t="shared" si="49"/>
        <v>6115.872</v>
      </c>
      <c r="E143" s="9">
        <f t="shared" si="49"/>
        <v>5035.706</v>
      </c>
      <c r="F143" s="9">
        <f t="shared" si="49"/>
        <v>5046.165</v>
      </c>
      <c r="G143" s="9">
        <f t="shared" si="49"/>
        <v>5305.678</v>
      </c>
      <c r="H143" s="9">
        <f t="shared" si="49"/>
        <v>4998.957</v>
      </c>
      <c r="I143" s="9">
        <f t="shared" si="49"/>
        <v>4170.605</v>
      </c>
      <c r="J143" s="9">
        <f t="shared" si="49"/>
        <v>4601.538</v>
      </c>
      <c r="K143" s="9">
        <f t="shared" si="49"/>
        <v>5249.413</v>
      </c>
      <c r="L143" s="9">
        <f t="shared" si="49"/>
        <v>4393.184</v>
      </c>
      <c r="M143" s="9">
        <f t="shared" si="49"/>
        <v>7727.962</v>
      </c>
      <c r="N143" s="9">
        <f t="shared" si="49"/>
        <v>5344.53</v>
      </c>
      <c r="O143" s="20">
        <f t="shared" si="45"/>
        <v>63328.162000000004</v>
      </c>
      <c r="P143" s="9"/>
      <c r="Q143" s="9"/>
      <c r="R143" s="10"/>
    </row>
    <row r="144" spans="1:18" ht="14.25">
      <c r="A144" t="s">
        <v>5</v>
      </c>
      <c r="C144" s="9">
        <f aca="true" t="shared" si="50" ref="C144:N144">ROUND(C118*0.016,3)</f>
        <v>7073.261</v>
      </c>
      <c r="D144" s="9">
        <f t="shared" si="50"/>
        <v>7738.174</v>
      </c>
      <c r="E144" s="9">
        <f t="shared" si="50"/>
        <v>8098.245</v>
      </c>
      <c r="F144" s="9">
        <f t="shared" si="50"/>
        <v>8165.542</v>
      </c>
      <c r="G144" s="9">
        <f t="shared" si="50"/>
        <v>7077.075</v>
      </c>
      <c r="H144" s="9">
        <f t="shared" si="50"/>
        <v>6880.44</v>
      </c>
      <c r="I144" s="9">
        <f t="shared" si="50"/>
        <v>6527.685</v>
      </c>
      <c r="J144" s="9">
        <f t="shared" si="50"/>
        <v>7646.574</v>
      </c>
      <c r="K144" s="9">
        <f t="shared" si="50"/>
        <v>7948.549</v>
      </c>
      <c r="L144" s="9">
        <f t="shared" si="50"/>
        <v>7083.082</v>
      </c>
      <c r="M144" s="9">
        <f t="shared" si="50"/>
        <v>10899.005</v>
      </c>
      <c r="N144" s="9">
        <f t="shared" si="50"/>
        <v>8654.514</v>
      </c>
      <c r="O144" s="20">
        <f t="shared" si="45"/>
        <v>93792.146</v>
      </c>
      <c r="P144" s="9"/>
      <c r="Q144" s="9"/>
      <c r="R144" s="10"/>
    </row>
    <row r="145" spans="1:18" ht="14.25">
      <c r="A145" t="s">
        <v>6</v>
      </c>
      <c r="C145" s="9">
        <f aca="true" t="shared" si="51" ref="C145:N145">ROUND(C119*0.016,3)</f>
        <v>10825.045</v>
      </c>
      <c r="D145" s="9">
        <f t="shared" si="51"/>
        <v>11293.384</v>
      </c>
      <c r="E145" s="9">
        <f t="shared" si="51"/>
        <v>11112.741</v>
      </c>
      <c r="F145" s="9">
        <f t="shared" si="51"/>
        <v>11561.494</v>
      </c>
      <c r="G145" s="9">
        <f t="shared" si="51"/>
        <v>10542.442</v>
      </c>
      <c r="H145" s="9">
        <f t="shared" si="51"/>
        <v>11178.432</v>
      </c>
      <c r="I145" s="9">
        <f t="shared" si="51"/>
        <v>10303.635</v>
      </c>
      <c r="J145" s="9">
        <f t="shared" si="51"/>
        <v>10624.474</v>
      </c>
      <c r="K145" s="9">
        <f t="shared" si="51"/>
        <v>13271.448</v>
      </c>
      <c r="L145" s="9">
        <f t="shared" si="51"/>
        <v>10652.411</v>
      </c>
      <c r="M145" s="9">
        <f t="shared" si="51"/>
        <v>14548.064</v>
      </c>
      <c r="N145" s="9">
        <f t="shared" si="51"/>
        <v>11867.842</v>
      </c>
      <c r="O145" s="20">
        <f t="shared" si="45"/>
        <v>137781.41199999998</v>
      </c>
      <c r="P145" s="9"/>
      <c r="Q145" s="9"/>
      <c r="R145" s="10"/>
    </row>
    <row r="146" spans="1:18" ht="14.25">
      <c r="A146" t="s">
        <v>54</v>
      </c>
      <c r="C146" s="9">
        <f aca="true" t="shared" si="52" ref="C146:N146">ROUND(C120*0.016,3)</f>
        <v>18933.387</v>
      </c>
      <c r="D146" s="9">
        <f t="shared" si="52"/>
        <v>21194.589</v>
      </c>
      <c r="E146" s="9">
        <f t="shared" si="52"/>
        <v>16063.781</v>
      </c>
      <c r="F146" s="9">
        <f t="shared" si="52"/>
        <v>12635.402</v>
      </c>
      <c r="G146" s="9">
        <f t="shared" si="52"/>
        <v>14690.538</v>
      </c>
      <c r="H146" s="9">
        <f t="shared" si="52"/>
        <v>11832.165</v>
      </c>
      <c r="I146" s="9">
        <f t="shared" si="52"/>
        <v>12353.981</v>
      </c>
      <c r="J146" s="9">
        <f t="shared" si="52"/>
        <v>13053.69</v>
      </c>
      <c r="K146" s="9">
        <f t="shared" si="52"/>
        <v>14641.816</v>
      </c>
      <c r="L146" s="9">
        <f t="shared" si="52"/>
        <v>14900.104</v>
      </c>
      <c r="M146" s="9">
        <f t="shared" si="52"/>
        <v>18442.597</v>
      </c>
      <c r="N146" s="9">
        <f t="shared" si="52"/>
        <v>17949.494</v>
      </c>
      <c r="O146" s="20">
        <f t="shared" si="45"/>
        <v>186691.544</v>
      </c>
      <c r="P146" s="9"/>
      <c r="Q146" s="9"/>
      <c r="R146" s="10"/>
    </row>
    <row r="147" spans="1:18" ht="14.25">
      <c r="A147" t="s">
        <v>55</v>
      </c>
      <c r="C147" s="9">
        <f aca="true" t="shared" si="53" ref="C147:N147">(ROUND(C121*0.016,3))+(ROUNDDOWN(SUM(C118+C115)*0.005,2))</f>
        <v>28589.909</v>
      </c>
      <c r="D147" s="9">
        <f t="shared" si="53"/>
        <v>29084.735999999997</v>
      </c>
      <c r="E147" s="9">
        <f t="shared" si="53"/>
        <v>27659.603</v>
      </c>
      <c r="F147" s="9">
        <f t="shared" si="53"/>
        <v>26647.242</v>
      </c>
      <c r="G147" s="9">
        <f t="shared" si="53"/>
        <v>28036.652000000002</v>
      </c>
      <c r="H147" s="9">
        <f t="shared" si="53"/>
        <v>25882.006</v>
      </c>
      <c r="I147" s="9">
        <f t="shared" si="53"/>
        <v>25106.616</v>
      </c>
      <c r="J147" s="9">
        <f t="shared" si="53"/>
        <v>27201.6</v>
      </c>
      <c r="K147" s="9">
        <f t="shared" si="53"/>
        <v>31537.257</v>
      </c>
      <c r="L147" s="9">
        <f t="shared" si="53"/>
        <v>26585.650999999998</v>
      </c>
      <c r="M147" s="9">
        <f t="shared" si="53"/>
        <v>38925.687</v>
      </c>
      <c r="N147" s="9">
        <f t="shared" si="53"/>
        <v>28978.888</v>
      </c>
      <c r="O147" s="20">
        <f t="shared" si="45"/>
        <v>344235.84699999995</v>
      </c>
      <c r="P147" s="9"/>
      <c r="Q147" s="9"/>
      <c r="R147" s="10"/>
    </row>
    <row r="148" spans="1:18" ht="14.25">
      <c r="A148" t="s">
        <v>22</v>
      </c>
      <c r="C148" s="9">
        <f aca="true" t="shared" si="54" ref="C148:N148">ROUND(C122*0.016,3)</f>
        <v>2409.709</v>
      </c>
      <c r="D148" s="9">
        <f t="shared" si="54"/>
        <v>2719.144</v>
      </c>
      <c r="E148" s="9">
        <f t="shared" si="54"/>
        <v>2069.456</v>
      </c>
      <c r="F148" s="9">
        <f t="shared" si="54"/>
        <v>1607.299</v>
      </c>
      <c r="G148" s="9">
        <f t="shared" si="54"/>
        <v>1801.859</v>
      </c>
      <c r="H148" s="9">
        <f t="shared" si="54"/>
        <v>1751.819</v>
      </c>
      <c r="I148" s="9">
        <f t="shared" si="54"/>
        <v>1456.438</v>
      </c>
      <c r="J148" s="9">
        <f t="shared" si="54"/>
        <v>1640.115</v>
      </c>
      <c r="K148" s="9">
        <f t="shared" si="54"/>
        <v>2444.424</v>
      </c>
      <c r="L148" s="9">
        <f t="shared" si="54"/>
        <v>1804.829</v>
      </c>
      <c r="M148" s="9">
        <f t="shared" si="54"/>
        <v>3450.142</v>
      </c>
      <c r="N148" s="9">
        <f t="shared" si="54"/>
        <v>2605.093</v>
      </c>
      <c r="O148" s="20">
        <f t="shared" si="45"/>
        <v>25760.327</v>
      </c>
      <c r="P148" s="9"/>
      <c r="Q148" s="9"/>
      <c r="R148" s="10"/>
    </row>
    <row r="149" spans="1:17" ht="14.25">
      <c r="A149" t="s">
        <v>9</v>
      </c>
      <c r="C149" s="9">
        <f aca="true" t="shared" si="55" ref="C149:N149">ROUND(C123*0.016,3)</f>
        <v>7289.496</v>
      </c>
      <c r="D149" s="9">
        <f t="shared" si="55"/>
        <v>6212.792</v>
      </c>
      <c r="E149" s="9">
        <f t="shared" si="55"/>
        <v>6631.314</v>
      </c>
      <c r="F149" s="9">
        <f t="shared" si="55"/>
        <v>6262.202</v>
      </c>
      <c r="G149" s="9">
        <f t="shared" si="55"/>
        <v>6817.302</v>
      </c>
      <c r="H149" s="9">
        <f t="shared" si="55"/>
        <v>6343.698</v>
      </c>
      <c r="I149" s="9">
        <f t="shared" si="55"/>
        <v>5845.256</v>
      </c>
      <c r="J149" s="9">
        <f t="shared" si="55"/>
        <v>6309</v>
      </c>
      <c r="K149" s="9">
        <f t="shared" si="55"/>
        <v>6680.139</v>
      </c>
      <c r="L149" s="9">
        <f t="shared" si="55"/>
        <v>5756.006</v>
      </c>
      <c r="M149" s="9">
        <f t="shared" si="55"/>
        <v>9383.056</v>
      </c>
      <c r="N149" s="9">
        <f t="shared" si="55"/>
        <v>7386.658</v>
      </c>
      <c r="O149" s="20">
        <f t="shared" si="45"/>
        <v>80916.91900000001</v>
      </c>
      <c r="P149" s="9"/>
      <c r="Q149" s="9"/>
    </row>
    <row r="150" spans="1:17" ht="14.25">
      <c r="A150" t="s">
        <v>10</v>
      </c>
      <c r="C150" s="9">
        <f aca="true" t="shared" si="56" ref="C150:N150">ROUND(C124*0.016,3)</f>
        <v>6970.101</v>
      </c>
      <c r="D150" s="9">
        <f t="shared" si="56"/>
        <v>5885.765</v>
      </c>
      <c r="E150" s="9">
        <f t="shared" si="56"/>
        <v>5358.126</v>
      </c>
      <c r="F150" s="9">
        <f t="shared" si="56"/>
        <v>5910.563</v>
      </c>
      <c r="G150" s="9">
        <f t="shared" si="56"/>
        <v>6189.261</v>
      </c>
      <c r="H150" s="9">
        <f t="shared" si="56"/>
        <v>5430.2</v>
      </c>
      <c r="I150" s="9">
        <f t="shared" si="56"/>
        <v>4545.779</v>
      </c>
      <c r="J150" s="9">
        <f t="shared" si="56"/>
        <v>4719</v>
      </c>
      <c r="K150" s="9">
        <f t="shared" si="56"/>
        <v>6045.782</v>
      </c>
      <c r="L150" s="9">
        <f t="shared" si="56"/>
        <v>5380.152</v>
      </c>
      <c r="M150" s="9">
        <f t="shared" si="56"/>
        <v>6881.166</v>
      </c>
      <c r="N150" s="9">
        <f t="shared" si="56"/>
        <v>5595.723</v>
      </c>
      <c r="O150" s="20">
        <f t="shared" si="45"/>
        <v>68911.618</v>
      </c>
      <c r="P150" s="9"/>
      <c r="Q150" s="9"/>
    </row>
    <row r="151" spans="1:17" ht="14.25">
      <c r="A151" t="s">
        <v>85</v>
      </c>
      <c r="C151" s="9">
        <f aca="true" t="shared" si="57" ref="C151:N151">ROUND(C125*0.016,3)</f>
        <v>8444.24</v>
      </c>
      <c r="D151" s="9">
        <f t="shared" si="57"/>
        <v>8882.181</v>
      </c>
      <c r="E151" s="9">
        <f t="shared" si="57"/>
        <v>7593.584</v>
      </c>
      <c r="F151" s="9">
        <f t="shared" si="57"/>
        <v>7860.456</v>
      </c>
      <c r="G151" s="9">
        <f t="shared" si="57"/>
        <v>10757.266</v>
      </c>
      <c r="H151" s="9">
        <f t="shared" si="57"/>
        <v>9757.517</v>
      </c>
      <c r="I151" s="9">
        <f t="shared" si="57"/>
        <v>9582.12</v>
      </c>
      <c r="J151" s="9">
        <f t="shared" si="57"/>
        <v>9637.891</v>
      </c>
      <c r="K151" s="9">
        <f t="shared" si="57"/>
        <v>10982.483</v>
      </c>
      <c r="L151" s="9">
        <f t="shared" si="57"/>
        <v>10388.093</v>
      </c>
      <c r="M151" s="9">
        <f t="shared" si="57"/>
        <v>18467.274</v>
      </c>
      <c r="N151" s="9">
        <f t="shared" si="57"/>
        <v>12139.382</v>
      </c>
      <c r="O151" s="20">
        <f t="shared" si="45"/>
        <v>124492.48700000001</v>
      </c>
      <c r="P151" s="9"/>
      <c r="Q151" s="9"/>
    </row>
    <row r="152" spans="1:17" ht="14.25">
      <c r="A152" t="s">
        <v>56</v>
      </c>
      <c r="C152" s="9">
        <f aca="true" t="shared" si="58" ref="C152:N152">ROUND(C126*0.016,3)</f>
        <v>3178.814</v>
      </c>
      <c r="D152" s="9">
        <f t="shared" si="58"/>
        <v>3309.81</v>
      </c>
      <c r="E152" s="9">
        <f t="shared" si="58"/>
        <v>3146.174</v>
      </c>
      <c r="F152" s="9">
        <f t="shared" si="58"/>
        <v>3087.917</v>
      </c>
      <c r="G152" s="9">
        <f t="shared" si="58"/>
        <v>3121.485</v>
      </c>
      <c r="H152" s="9">
        <f t="shared" si="58"/>
        <v>3115.531</v>
      </c>
      <c r="I152" s="9">
        <f t="shared" si="58"/>
        <v>2981</v>
      </c>
      <c r="J152" s="9">
        <f t="shared" si="58"/>
        <v>3078.006</v>
      </c>
      <c r="K152" s="9">
        <f t="shared" si="58"/>
        <v>3611.182</v>
      </c>
      <c r="L152" s="9">
        <f t="shared" si="58"/>
        <v>2724.213</v>
      </c>
      <c r="M152" s="9">
        <f t="shared" si="58"/>
        <v>4840.734</v>
      </c>
      <c r="N152" s="9">
        <f t="shared" si="58"/>
        <v>3772.758</v>
      </c>
      <c r="O152" s="20">
        <f t="shared" si="45"/>
        <v>39967.624</v>
      </c>
      <c r="P152" s="9"/>
      <c r="Q152" s="9"/>
    </row>
    <row r="153" spans="1:17" ht="14.25">
      <c r="A153" t="s">
        <v>12</v>
      </c>
      <c r="C153" s="9">
        <f aca="true" t="shared" si="59" ref="C153:N153">ROUND(C127*0.016,3)</f>
        <v>12770.982</v>
      </c>
      <c r="D153" s="9">
        <f t="shared" si="59"/>
        <v>11843.795</v>
      </c>
      <c r="E153" s="9">
        <f t="shared" si="59"/>
        <v>10677.602</v>
      </c>
      <c r="F153" s="9">
        <f t="shared" si="59"/>
        <v>11269.538</v>
      </c>
      <c r="G153" s="9">
        <f t="shared" si="59"/>
        <v>11588.046</v>
      </c>
      <c r="H153" s="9">
        <f t="shared" si="59"/>
        <v>12195.467</v>
      </c>
      <c r="I153" s="9">
        <f t="shared" si="59"/>
        <v>11288.496</v>
      </c>
      <c r="J153" s="9">
        <f t="shared" si="59"/>
        <v>10896.73</v>
      </c>
      <c r="K153" s="9">
        <f t="shared" si="59"/>
        <v>13073.331</v>
      </c>
      <c r="L153" s="9">
        <f t="shared" si="59"/>
        <v>13272.75</v>
      </c>
      <c r="M153" s="9">
        <f t="shared" si="59"/>
        <v>17687.387</v>
      </c>
      <c r="N153" s="9">
        <f t="shared" si="59"/>
        <v>15674.326</v>
      </c>
      <c r="O153" s="20">
        <f t="shared" si="45"/>
        <v>152238.45</v>
      </c>
      <c r="P153" s="9"/>
      <c r="Q153" s="9"/>
    </row>
    <row r="154" spans="1:17" ht="14.25">
      <c r="A154" t="s">
        <v>86</v>
      </c>
      <c r="C154" s="9">
        <f aca="true" t="shared" si="60" ref="C154:N154">ROUND(C128*0.016,3)</f>
        <v>898.442</v>
      </c>
      <c r="D154" s="9">
        <f t="shared" si="60"/>
        <v>1123.789</v>
      </c>
      <c r="E154" s="9">
        <f t="shared" si="60"/>
        <v>1047.691</v>
      </c>
      <c r="F154" s="9">
        <f t="shared" si="60"/>
        <v>1137.84</v>
      </c>
      <c r="G154" s="9">
        <f t="shared" si="60"/>
        <v>1346.035</v>
      </c>
      <c r="H154" s="9">
        <f t="shared" si="60"/>
        <v>1147.678</v>
      </c>
      <c r="I154" s="9">
        <f t="shared" si="60"/>
        <v>1085.394</v>
      </c>
      <c r="J154" s="9">
        <f t="shared" si="60"/>
        <v>1358.307</v>
      </c>
      <c r="K154" s="9">
        <f t="shared" si="60"/>
        <v>1966.707</v>
      </c>
      <c r="L154" s="9">
        <f t="shared" si="60"/>
        <v>1290.499</v>
      </c>
      <c r="M154" s="9">
        <f t="shared" si="60"/>
        <v>1979.976</v>
      </c>
      <c r="N154" s="9">
        <f t="shared" si="60"/>
        <v>1420.226</v>
      </c>
      <c r="O154" s="20">
        <f t="shared" si="45"/>
        <v>15802.584</v>
      </c>
      <c r="P154" s="9"/>
      <c r="Q154" s="9"/>
    </row>
    <row r="155" spans="1:17" ht="14.25">
      <c r="A155" t="s">
        <v>57</v>
      </c>
      <c r="C155" s="21">
        <f aca="true" t="shared" si="61" ref="C155:N155">(ROUND(C129*0.016,3))+(ROUNDDOWN(SUM(C117+C116)*0.005,2))</f>
        <v>34624.719</v>
      </c>
      <c r="D155" s="21">
        <f t="shared" si="61"/>
        <v>37890.644</v>
      </c>
      <c r="E155" s="21">
        <f t="shared" si="61"/>
        <v>29860.16</v>
      </c>
      <c r="F155" s="21">
        <f t="shared" si="61"/>
        <v>28291.648</v>
      </c>
      <c r="G155" s="21">
        <f t="shared" si="61"/>
        <v>34871.418</v>
      </c>
      <c r="H155" s="21">
        <f t="shared" si="61"/>
        <v>30278.661</v>
      </c>
      <c r="I155" s="21">
        <f t="shared" si="61"/>
        <v>28508.859</v>
      </c>
      <c r="J155" s="21">
        <f t="shared" si="61"/>
        <v>29494.465</v>
      </c>
      <c r="K155" s="21">
        <f t="shared" si="61"/>
        <v>35489.469</v>
      </c>
      <c r="L155" s="21">
        <f t="shared" si="61"/>
        <v>31313.637</v>
      </c>
      <c r="M155" s="21">
        <f t="shared" si="61"/>
        <v>47455.277</v>
      </c>
      <c r="N155" s="21">
        <f t="shared" si="61"/>
        <v>37960.394</v>
      </c>
      <c r="O155" s="20">
        <f t="shared" si="45"/>
        <v>406039.351</v>
      </c>
      <c r="P155" s="9"/>
      <c r="Q155" s="9"/>
    </row>
    <row r="156" spans="1:17" ht="14.25">
      <c r="A156" t="s">
        <v>60</v>
      </c>
      <c r="C156" s="9">
        <f>0</f>
        <v>0</v>
      </c>
      <c r="D156" s="9">
        <f>0</f>
        <v>0</v>
      </c>
      <c r="E156" s="9">
        <f>0</f>
        <v>0</v>
      </c>
      <c r="F156" s="9">
        <f>0</f>
        <v>0</v>
      </c>
      <c r="G156" s="9">
        <f>0</f>
        <v>0</v>
      </c>
      <c r="H156" s="9">
        <f>0</f>
        <v>0</v>
      </c>
      <c r="I156" s="9">
        <f>0</f>
        <v>0</v>
      </c>
      <c r="J156" s="9">
        <f>0</f>
        <v>0</v>
      </c>
      <c r="K156" s="9">
        <f>0</f>
        <v>0</v>
      </c>
      <c r="L156" s="9">
        <f>0</f>
        <v>0</v>
      </c>
      <c r="M156" s="9">
        <f>0</f>
        <v>0</v>
      </c>
      <c r="N156" s="9">
        <f>0</f>
        <v>0</v>
      </c>
      <c r="O156" s="20">
        <f t="shared" si="45"/>
        <v>0</v>
      </c>
      <c r="P156" s="9"/>
      <c r="Q156" s="9"/>
    </row>
    <row r="157" spans="3:17" ht="14.25">
      <c r="C157" s="20"/>
      <c r="D157" s="20"/>
      <c r="E157" s="20"/>
      <c r="F157" s="20"/>
      <c r="G157" s="20"/>
      <c r="H157" s="20"/>
      <c r="I157" s="20"/>
      <c r="J157" s="20"/>
      <c r="K157" s="20"/>
      <c r="L157" s="20"/>
      <c r="M157" s="20"/>
      <c r="N157" s="20"/>
      <c r="P157" s="9"/>
      <c r="Q157" s="9"/>
    </row>
    <row r="158" spans="1:17" ht="14.25">
      <c r="A158" t="s">
        <v>14</v>
      </c>
      <c r="C158" s="20">
        <f>SUM(C139:C157)</f>
        <v>195143.153</v>
      </c>
      <c r="D158" s="20">
        <f aca="true" t="shared" si="62" ref="D158:O158">SUM(D139:D157)</f>
        <v>202787.07</v>
      </c>
      <c r="E158" s="20">
        <f t="shared" si="62"/>
        <v>178977.945</v>
      </c>
      <c r="F158" s="20">
        <f t="shared" si="62"/>
        <v>172195.81900000002</v>
      </c>
      <c r="G158" s="20">
        <f t="shared" si="62"/>
        <v>187848.88599999997</v>
      </c>
      <c r="H158" s="20">
        <f t="shared" si="62"/>
        <v>173877.312</v>
      </c>
      <c r="I158" s="20">
        <f t="shared" si="62"/>
        <v>168108.06499999997</v>
      </c>
      <c r="J158" s="20">
        <f t="shared" si="62"/>
        <v>177762.84699999998</v>
      </c>
      <c r="K158" s="20">
        <f t="shared" si="62"/>
        <v>206595.20500000002</v>
      </c>
      <c r="L158" s="20">
        <f t="shared" si="62"/>
        <v>182227.006</v>
      </c>
      <c r="M158" s="20">
        <f t="shared" si="62"/>
        <v>265243.628</v>
      </c>
      <c r="N158" s="20">
        <f t="shared" si="62"/>
        <v>213516.415</v>
      </c>
      <c r="O158" s="20">
        <f t="shared" si="62"/>
        <v>2324283.351</v>
      </c>
      <c r="P158" s="9"/>
      <c r="Q158" s="9"/>
    </row>
    <row r="159" spans="3:17" ht="14.25">
      <c r="C159" s="20"/>
      <c r="D159" s="20"/>
      <c r="E159" s="20"/>
      <c r="F159" s="20"/>
      <c r="G159" s="20"/>
      <c r="H159" s="20"/>
      <c r="I159" s="20"/>
      <c r="J159" s="20"/>
      <c r="K159" s="20"/>
      <c r="L159" s="20"/>
      <c r="M159" s="20"/>
      <c r="N159" s="20"/>
      <c r="O159" s="20"/>
      <c r="P159" s="9"/>
      <c r="Q159" s="9"/>
    </row>
    <row r="160" spans="1:17" ht="15">
      <c r="A160" s="25" t="s">
        <v>78</v>
      </c>
      <c r="B160" s="25"/>
      <c r="C160" s="25"/>
      <c r="D160" s="25"/>
      <c r="E160" s="25"/>
      <c r="F160" s="25"/>
      <c r="G160" s="25"/>
      <c r="H160" s="25"/>
      <c r="I160" s="25"/>
      <c r="J160" s="25"/>
      <c r="K160" s="25"/>
      <c r="L160" s="25"/>
      <c r="M160" s="25"/>
      <c r="N160" s="25"/>
      <c r="P160" s="9"/>
      <c r="Q160" s="9"/>
    </row>
    <row r="161" spans="1:16" ht="14.25">
      <c r="A161" t="s">
        <v>84</v>
      </c>
      <c r="P161" s="9"/>
    </row>
    <row r="162" spans="3:16" ht="14.25">
      <c r="C162" s="12"/>
      <c r="D162" s="12"/>
      <c r="E162" s="12"/>
      <c r="F162" s="12"/>
      <c r="G162" s="12"/>
      <c r="H162" s="12"/>
      <c r="I162" s="12"/>
      <c r="J162" s="12"/>
      <c r="K162" s="12"/>
      <c r="L162" s="12"/>
      <c r="M162" s="12"/>
      <c r="N162" s="12"/>
      <c r="O162" s="13"/>
      <c r="P162" s="9"/>
    </row>
    <row r="163" spans="1:16" ht="14.25">
      <c r="A163" t="s">
        <v>87</v>
      </c>
      <c r="O163" s="13"/>
      <c r="P163" s="9"/>
    </row>
    <row r="164" spans="15:16" ht="14.25">
      <c r="O164" s="13"/>
      <c r="P164" s="9"/>
    </row>
    <row r="165" spans="1:16" ht="14.25">
      <c r="A165" s="17" t="s">
        <v>63</v>
      </c>
      <c r="C165" s="16">
        <v>42552</v>
      </c>
      <c r="D165" s="16">
        <v>42583</v>
      </c>
      <c r="E165" s="16">
        <v>42614</v>
      </c>
      <c r="F165" s="16">
        <v>42644</v>
      </c>
      <c r="G165" s="16">
        <v>42675</v>
      </c>
      <c r="H165" s="16">
        <v>42705</v>
      </c>
      <c r="I165" s="16">
        <v>42736</v>
      </c>
      <c r="J165" s="16">
        <v>42767</v>
      </c>
      <c r="K165" s="16">
        <v>42795</v>
      </c>
      <c r="L165" s="16">
        <v>42826</v>
      </c>
      <c r="M165" s="16">
        <v>42856</v>
      </c>
      <c r="N165" s="16">
        <v>42887</v>
      </c>
      <c r="O165" s="13" t="s">
        <v>67</v>
      </c>
      <c r="P165" s="9"/>
    </row>
    <row r="166" spans="1:16" ht="14.25">
      <c r="A166" t="s">
        <v>53</v>
      </c>
      <c r="C166" s="4">
        <v>1499766.5</v>
      </c>
      <c r="D166" s="4">
        <v>1557310.8</v>
      </c>
      <c r="E166" s="4">
        <v>1442821.9</v>
      </c>
      <c r="F166" s="4">
        <v>1564404.2</v>
      </c>
      <c r="G166" s="4">
        <v>1598315.3</v>
      </c>
      <c r="H166" s="4">
        <v>1520295.7</v>
      </c>
      <c r="I166" s="4">
        <v>1513486.2</v>
      </c>
      <c r="J166" s="4">
        <v>1413399.3</v>
      </c>
      <c r="K166" s="4">
        <v>1559715.1</v>
      </c>
      <c r="L166" s="4">
        <v>1733181.1</v>
      </c>
      <c r="M166" s="4">
        <v>2160843.8</v>
      </c>
      <c r="N166" s="4">
        <v>1651057.4</v>
      </c>
      <c r="O166" s="4">
        <f aca="true" t="shared" si="63" ref="O166:O183">SUM(C166:N166)</f>
        <v>19214597.299999997</v>
      </c>
      <c r="P166" s="9"/>
    </row>
    <row r="167" spans="1:16" ht="14.25">
      <c r="A167" t="s">
        <v>2</v>
      </c>
      <c r="C167" s="4">
        <v>287767.1</v>
      </c>
      <c r="D167" s="4">
        <v>264027.1</v>
      </c>
      <c r="E167" s="4">
        <v>275581.3</v>
      </c>
      <c r="F167" s="4">
        <v>235429.5</v>
      </c>
      <c r="G167" s="4">
        <v>273926.1</v>
      </c>
      <c r="H167" s="4">
        <v>242331.7</v>
      </c>
      <c r="I167" s="4">
        <v>241387.4</v>
      </c>
      <c r="J167" s="4">
        <v>214597.9</v>
      </c>
      <c r="K167" s="4">
        <v>226809.6</v>
      </c>
      <c r="L167" s="4">
        <v>249382</v>
      </c>
      <c r="M167" s="4">
        <v>408019.2</v>
      </c>
      <c r="N167" s="4">
        <v>284018.7</v>
      </c>
      <c r="O167" s="20">
        <f t="shared" si="63"/>
        <v>3203277.6</v>
      </c>
      <c r="P167" s="9"/>
    </row>
    <row r="168" spans="1:16" ht="14.25">
      <c r="A168" t="s">
        <v>3</v>
      </c>
      <c r="C168" s="4">
        <v>382757</v>
      </c>
      <c r="D168" s="4">
        <v>401271.7</v>
      </c>
      <c r="E168" s="4">
        <v>348688.4</v>
      </c>
      <c r="F168" s="4">
        <v>343091.5</v>
      </c>
      <c r="G168" s="4">
        <v>277088.1</v>
      </c>
      <c r="H168" s="4">
        <v>266446.3</v>
      </c>
      <c r="I168" s="4">
        <v>225708.3</v>
      </c>
      <c r="J168" s="4">
        <v>297833.2</v>
      </c>
      <c r="K168" s="4">
        <v>418684.3</v>
      </c>
      <c r="L168" s="4">
        <v>371479.4</v>
      </c>
      <c r="M168" s="4">
        <v>575215.7</v>
      </c>
      <c r="N168" s="4">
        <v>362558.8</v>
      </c>
      <c r="O168" s="20">
        <f t="shared" si="63"/>
        <v>4270822.7</v>
      </c>
      <c r="P168" s="9"/>
    </row>
    <row r="169" spans="1:16" ht="14.25">
      <c r="A169" t="s">
        <v>4</v>
      </c>
      <c r="C169" s="4">
        <v>1448519.7</v>
      </c>
      <c r="D169" s="4">
        <v>1345253.6</v>
      </c>
      <c r="E169" s="4">
        <v>1264645.1</v>
      </c>
      <c r="F169" s="4">
        <v>1503643.5</v>
      </c>
      <c r="G169" s="4">
        <v>1445945</v>
      </c>
      <c r="H169" s="4">
        <v>1253165.8</v>
      </c>
      <c r="I169" s="4">
        <v>1265115.7</v>
      </c>
      <c r="J169" s="4">
        <v>1263034.4</v>
      </c>
      <c r="K169" s="4">
        <v>1383795.3</v>
      </c>
      <c r="L169" s="4">
        <v>1275073.6</v>
      </c>
      <c r="M169" s="4">
        <v>1550745.4</v>
      </c>
      <c r="N169" s="4">
        <v>1214167.4</v>
      </c>
      <c r="O169" s="20">
        <f t="shared" si="63"/>
        <v>16213104.500000002</v>
      </c>
      <c r="P169" s="9"/>
    </row>
    <row r="170" spans="1:16" ht="14.25">
      <c r="A170" t="s">
        <v>21</v>
      </c>
      <c r="C170" s="4">
        <v>373774</v>
      </c>
      <c r="D170" s="4">
        <v>335622.2</v>
      </c>
      <c r="E170" s="4">
        <v>309836.7</v>
      </c>
      <c r="F170" s="4">
        <v>337604.8</v>
      </c>
      <c r="G170" s="4">
        <v>347921.4</v>
      </c>
      <c r="H170" s="4">
        <v>314085.7</v>
      </c>
      <c r="I170" s="4">
        <v>310293.9</v>
      </c>
      <c r="J170" s="4">
        <v>293448.4</v>
      </c>
      <c r="K170" s="4">
        <v>337291.6</v>
      </c>
      <c r="L170" s="4">
        <v>360538.6</v>
      </c>
      <c r="M170" s="4">
        <v>554596.1</v>
      </c>
      <c r="N170" s="4">
        <v>433840.7</v>
      </c>
      <c r="O170" s="20">
        <f t="shared" si="63"/>
        <v>4308854.100000001</v>
      </c>
      <c r="P170" s="9"/>
    </row>
    <row r="171" spans="1:16" ht="14.25">
      <c r="A171" t="s">
        <v>5</v>
      </c>
      <c r="C171" s="4">
        <v>529690.1</v>
      </c>
      <c r="D171" s="4">
        <v>544892.4</v>
      </c>
      <c r="E171" s="4">
        <v>478462.8</v>
      </c>
      <c r="F171" s="4">
        <v>395495.3</v>
      </c>
      <c r="G171" s="4">
        <v>385803.1</v>
      </c>
      <c r="H171" s="4">
        <v>355555.6</v>
      </c>
      <c r="I171" s="4">
        <v>410477.8</v>
      </c>
      <c r="J171" s="4">
        <v>418266</v>
      </c>
      <c r="K171" s="4">
        <v>465717.7</v>
      </c>
      <c r="L171" s="4">
        <v>474240.4</v>
      </c>
      <c r="M171" s="4">
        <v>672482.4</v>
      </c>
      <c r="N171" s="4">
        <v>567673.1</v>
      </c>
      <c r="O171" s="20">
        <f t="shared" si="63"/>
        <v>5698756.7</v>
      </c>
      <c r="P171" s="9"/>
    </row>
    <row r="172" spans="1:16" ht="14.25">
      <c r="A172" t="s">
        <v>6</v>
      </c>
      <c r="C172" s="4">
        <v>776300.5</v>
      </c>
      <c r="D172" s="18">
        <v>721256.5</v>
      </c>
      <c r="E172" s="4">
        <v>691567.6</v>
      </c>
      <c r="F172" s="4">
        <v>717157.7</v>
      </c>
      <c r="G172" s="4">
        <v>745928.8</v>
      </c>
      <c r="H172" s="4">
        <v>663786.8</v>
      </c>
      <c r="I172" s="4">
        <v>668313.3</v>
      </c>
      <c r="J172" s="4">
        <v>644461.3</v>
      </c>
      <c r="K172" s="4">
        <v>777075.3</v>
      </c>
      <c r="L172" s="4">
        <v>735152.1</v>
      </c>
      <c r="M172" s="4">
        <v>948219.8</v>
      </c>
      <c r="N172" s="4">
        <v>734620.1</v>
      </c>
      <c r="O172" s="20">
        <f t="shared" si="63"/>
        <v>8823839.799999999</v>
      </c>
      <c r="P172" s="9"/>
    </row>
    <row r="173" spans="1:16" ht="14.25">
      <c r="A173" t="s">
        <v>54</v>
      </c>
      <c r="C173" s="4">
        <v>1269033.9</v>
      </c>
      <c r="D173" s="4">
        <v>1463236.9</v>
      </c>
      <c r="E173" s="4">
        <v>997616.1</v>
      </c>
      <c r="F173" s="4">
        <v>990414.7</v>
      </c>
      <c r="G173" s="4">
        <v>1071663.6</v>
      </c>
      <c r="H173" s="4">
        <v>795735.3</v>
      </c>
      <c r="I173" s="4">
        <v>983071.8</v>
      </c>
      <c r="J173" s="4">
        <v>819501.9</v>
      </c>
      <c r="K173" s="4">
        <v>1006386.1</v>
      </c>
      <c r="L173" s="4">
        <v>1068465.7</v>
      </c>
      <c r="M173" s="4">
        <v>1312894.2</v>
      </c>
      <c r="N173" s="4">
        <v>1181380.3</v>
      </c>
      <c r="O173" s="20">
        <f t="shared" si="63"/>
        <v>12959400.499999998</v>
      </c>
      <c r="P173" s="9"/>
    </row>
    <row r="174" spans="1:16" ht="14.25">
      <c r="A174" t="s">
        <v>55</v>
      </c>
      <c r="C174" s="20">
        <v>1784293.9</v>
      </c>
      <c r="D174" s="4">
        <v>1799755</v>
      </c>
      <c r="E174" s="4">
        <v>1679354.3</v>
      </c>
      <c r="F174" s="4">
        <v>1694115.6</v>
      </c>
      <c r="G174" s="4">
        <v>1731674.4</v>
      </c>
      <c r="H174" s="4">
        <v>1361374.5</v>
      </c>
      <c r="I174" s="4">
        <v>1395284.4</v>
      </c>
      <c r="J174" s="4">
        <v>1346321.1</v>
      </c>
      <c r="K174" s="4">
        <v>1547850.4</v>
      </c>
      <c r="L174" s="4">
        <v>1709791.1</v>
      </c>
      <c r="M174" s="4">
        <v>2099998.5</v>
      </c>
      <c r="N174" s="4">
        <v>1584555.2</v>
      </c>
      <c r="O174" s="20">
        <f t="shared" si="63"/>
        <v>19734368.400000002</v>
      </c>
      <c r="P174" s="9"/>
    </row>
    <row r="175" spans="1:16" ht="14.25">
      <c r="A175" t="s">
        <v>22</v>
      </c>
      <c r="C175" s="4">
        <v>144623.6</v>
      </c>
      <c r="D175" s="4">
        <v>169795.1</v>
      </c>
      <c r="E175" s="4">
        <v>107303</v>
      </c>
      <c r="F175" s="4">
        <v>146181.3</v>
      </c>
      <c r="G175" s="4">
        <v>153504.4</v>
      </c>
      <c r="H175" s="4">
        <v>111678.2</v>
      </c>
      <c r="I175" s="4">
        <v>116290</v>
      </c>
      <c r="J175" s="4">
        <v>151008.7</v>
      </c>
      <c r="K175" s="4">
        <v>148219.2</v>
      </c>
      <c r="L175" s="4">
        <v>183344.6</v>
      </c>
      <c r="M175" s="4">
        <v>226997.5</v>
      </c>
      <c r="N175" s="4">
        <v>140405.2</v>
      </c>
      <c r="O175" s="20">
        <f t="shared" si="63"/>
        <v>1799350.8</v>
      </c>
      <c r="P175" s="9"/>
    </row>
    <row r="176" spans="1:16" ht="14.25">
      <c r="A176" t="s">
        <v>9</v>
      </c>
      <c r="C176" s="4">
        <v>688828.7</v>
      </c>
      <c r="D176" s="4">
        <v>693930.8</v>
      </c>
      <c r="E176" s="4">
        <v>630344.6</v>
      </c>
      <c r="F176" s="4">
        <v>615284</v>
      </c>
      <c r="G176" s="4">
        <v>604369</v>
      </c>
      <c r="H176" s="4">
        <v>697952.2</v>
      </c>
      <c r="I176" s="4">
        <v>639383.5</v>
      </c>
      <c r="J176" s="4">
        <v>559336.7</v>
      </c>
      <c r="K176" s="4">
        <v>671769.3</v>
      </c>
      <c r="L176" s="4">
        <v>564957.7</v>
      </c>
      <c r="M176" s="4">
        <v>963608</v>
      </c>
      <c r="N176" s="4">
        <v>675214.3</v>
      </c>
      <c r="O176" s="20">
        <f t="shared" si="63"/>
        <v>8004978.8</v>
      </c>
      <c r="P176" s="9"/>
    </row>
    <row r="177" spans="1:16" ht="14.25">
      <c r="A177" t="s">
        <v>10</v>
      </c>
      <c r="C177" s="4">
        <v>410694.6</v>
      </c>
      <c r="D177" s="4">
        <v>408171.7</v>
      </c>
      <c r="E177" s="4">
        <v>368237.4</v>
      </c>
      <c r="F177" s="4">
        <v>360490</v>
      </c>
      <c r="G177" s="4">
        <v>401357.6</v>
      </c>
      <c r="H177" s="4">
        <v>352528.7</v>
      </c>
      <c r="I177" s="4">
        <v>345035.9</v>
      </c>
      <c r="J177" s="4">
        <v>292494.6</v>
      </c>
      <c r="K177" s="4">
        <v>354618.4</v>
      </c>
      <c r="L177" s="4">
        <v>351196.1</v>
      </c>
      <c r="M177" s="4">
        <v>443906.9</v>
      </c>
      <c r="N177" s="4">
        <v>378834.1</v>
      </c>
      <c r="O177" s="20">
        <f t="shared" si="63"/>
        <v>4467566</v>
      </c>
      <c r="P177" s="9"/>
    </row>
    <row r="178" spans="1:16" ht="14.25">
      <c r="A178" t="s">
        <v>85</v>
      </c>
      <c r="C178" s="4">
        <v>0</v>
      </c>
      <c r="D178" s="4"/>
      <c r="E178" s="4"/>
      <c r="F178" s="4"/>
      <c r="G178" s="4"/>
      <c r="H178" s="4"/>
      <c r="I178" s="4"/>
      <c r="J178" s="4"/>
      <c r="K178" s="4"/>
      <c r="L178" s="4"/>
      <c r="M178" s="4"/>
      <c r="N178" s="4">
        <v>225941.6</v>
      </c>
      <c r="O178" s="20">
        <f t="shared" si="63"/>
        <v>225941.6</v>
      </c>
      <c r="P178" s="9"/>
    </row>
    <row r="179" spans="1:16" ht="14.25">
      <c r="A179" t="s">
        <v>56</v>
      </c>
      <c r="C179" s="4">
        <v>222747.5</v>
      </c>
      <c r="D179" s="4">
        <v>244815.6</v>
      </c>
      <c r="E179" s="4">
        <v>198653.9</v>
      </c>
      <c r="F179" s="4">
        <v>210485.2</v>
      </c>
      <c r="G179" s="4">
        <v>181549.2</v>
      </c>
      <c r="H179" s="4">
        <v>189158.9</v>
      </c>
      <c r="I179" s="4">
        <v>192594.2</v>
      </c>
      <c r="J179" s="4">
        <v>215951</v>
      </c>
      <c r="K179" s="4">
        <v>217418.2</v>
      </c>
      <c r="L179" s="4">
        <v>197391</v>
      </c>
      <c r="M179" s="4">
        <v>350958.7</v>
      </c>
      <c r="N179" s="4">
        <v>234966.6</v>
      </c>
      <c r="O179" s="20">
        <f t="shared" si="63"/>
        <v>2656690</v>
      </c>
      <c r="P179" s="9"/>
    </row>
    <row r="180" spans="1:16" ht="14.25">
      <c r="A180" t="s">
        <v>12</v>
      </c>
      <c r="C180" s="4">
        <v>741486.9</v>
      </c>
      <c r="D180" s="4">
        <v>770042.8</v>
      </c>
      <c r="E180" s="4">
        <v>754930</v>
      </c>
      <c r="F180" s="4">
        <v>705305.9</v>
      </c>
      <c r="G180" s="4">
        <v>755178.5</v>
      </c>
      <c r="H180" s="4">
        <v>802811.4</v>
      </c>
      <c r="I180" s="4">
        <v>735442</v>
      </c>
      <c r="J180" s="4">
        <v>755366.1</v>
      </c>
      <c r="K180" s="4">
        <v>868880.6</v>
      </c>
      <c r="L180" s="4">
        <v>930277.4</v>
      </c>
      <c r="M180" s="4">
        <v>1275622.4</v>
      </c>
      <c r="N180" s="4">
        <v>902368.8</v>
      </c>
      <c r="O180" s="20">
        <f t="shared" si="63"/>
        <v>9997712.8</v>
      </c>
      <c r="P180" s="9"/>
    </row>
    <row r="181" spans="1:16" ht="14.25">
      <c r="A181" t="s">
        <v>86</v>
      </c>
      <c r="C181" s="4">
        <v>0</v>
      </c>
      <c r="D181" s="4">
        <v>0</v>
      </c>
      <c r="E181" s="4">
        <v>0</v>
      </c>
      <c r="F181" s="4">
        <v>0</v>
      </c>
      <c r="G181" s="4">
        <v>0</v>
      </c>
      <c r="H181" s="4">
        <v>0</v>
      </c>
      <c r="I181" s="4">
        <v>0</v>
      </c>
      <c r="J181" s="4">
        <v>0</v>
      </c>
      <c r="K181" s="4">
        <v>2632</v>
      </c>
      <c r="L181" s="4">
        <v>66459.9</v>
      </c>
      <c r="M181" s="4">
        <v>103243.2</v>
      </c>
      <c r="N181" s="4">
        <v>91484.1</v>
      </c>
      <c r="O181" s="20">
        <f t="shared" si="63"/>
        <v>263819.19999999995</v>
      </c>
      <c r="P181" s="9"/>
    </row>
    <row r="182" spans="1:16" ht="14.25">
      <c r="A182" t="s">
        <v>57</v>
      </c>
      <c r="C182" s="4">
        <v>1883350.9</v>
      </c>
      <c r="D182" s="4">
        <v>1896194.2</v>
      </c>
      <c r="E182" s="4">
        <v>1610121.4</v>
      </c>
      <c r="F182" s="4">
        <v>1664014.5</v>
      </c>
      <c r="G182" s="4">
        <v>1775426.2</v>
      </c>
      <c r="H182" s="4">
        <v>1458169.6</v>
      </c>
      <c r="I182" s="4">
        <v>1486596.6</v>
      </c>
      <c r="J182" s="4">
        <v>1470350</v>
      </c>
      <c r="K182" s="4">
        <v>1604331.8</v>
      </c>
      <c r="L182" s="4">
        <v>1673083.3</v>
      </c>
      <c r="M182" s="4">
        <v>2429550.1</v>
      </c>
      <c r="N182" s="4">
        <v>1782729.3</v>
      </c>
      <c r="O182" s="20">
        <f t="shared" si="63"/>
        <v>20733917.900000002</v>
      </c>
      <c r="P182" s="9"/>
    </row>
    <row r="183" spans="1:16" ht="14.25">
      <c r="A183" t="s">
        <v>60</v>
      </c>
      <c r="C183" s="4">
        <v>1348326.9</v>
      </c>
      <c r="D183" s="4">
        <v>1410968.7</v>
      </c>
      <c r="E183" s="4">
        <v>992950</v>
      </c>
      <c r="F183" s="4">
        <v>1020290.3</v>
      </c>
      <c r="G183" s="4">
        <v>1016368.5</v>
      </c>
      <c r="H183" s="4">
        <v>901932.7</v>
      </c>
      <c r="I183" s="4">
        <v>1040737.1</v>
      </c>
      <c r="J183" s="4">
        <v>1111023.8</v>
      </c>
      <c r="K183" s="4">
        <v>1245779.8</v>
      </c>
      <c r="L183" s="4">
        <v>1389405.2</v>
      </c>
      <c r="M183" s="4">
        <v>1830601</v>
      </c>
      <c r="N183" s="4">
        <v>1388325.3</v>
      </c>
      <c r="O183" s="20">
        <f t="shared" si="63"/>
        <v>14696709.3</v>
      </c>
      <c r="P183" s="9"/>
    </row>
    <row r="184" spans="3:16" ht="14.25">
      <c r="C184" s="4"/>
      <c r="D184" s="4"/>
      <c r="E184" s="4"/>
      <c r="F184" s="4"/>
      <c r="G184" s="4"/>
      <c r="H184" s="4"/>
      <c r="I184" s="4"/>
      <c r="J184" s="4"/>
      <c r="K184" s="4"/>
      <c r="L184" s="4"/>
      <c r="M184" s="4"/>
      <c r="N184" s="4"/>
      <c r="O184" s="4"/>
      <c r="P184" s="9"/>
    </row>
    <row r="185" spans="1:15" ht="14.25">
      <c r="A185" t="s">
        <v>14</v>
      </c>
      <c r="C185" s="4">
        <f>SUM(C166:C184)</f>
        <v>13791961.799999999</v>
      </c>
      <c r="D185" s="4">
        <f aca="true" t="shared" si="64" ref="D185:N185">SUM(D166:D184)</f>
        <v>14026545.1</v>
      </c>
      <c r="E185" s="4">
        <f t="shared" si="64"/>
        <v>12151114.5</v>
      </c>
      <c r="F185" s="4">
        <f t="shared" si="64"/>
        <v>12503408.000000002</v>
      </c>
      <c r="G185" s="4">
        <f t="shared" si="64"/>
        <v>12766019.2</v>
      </c>
      <c r="H185" s="4">
        <f t="shared" si="64"/>
        <v>11287009.1</v>
      </c>
      <c r="I185" s="4">
        <f t="shared" si="64"/>
        <v>11569218.099999998</v>
      </c>
      <c r="J185" s="4">
        <f t="shared" si="64"/>
        <v>11266394.4</v>
      </c>
      <c r="K185" s="4">
        <f t="shared" si="64"/>
        <v>12836974.7</v>
      </c>
      <c r="L185" s="4">
        <f t="shared" si="64"/>
        <v>13333419.2</v>
      </c>
      <c r="M185" s="4">
        <f t="shared" si="64"/>
        <v>17907502.9</v>
      </c>
      <c r="N185" s="4">
        <f t="shared" si="64"/>
        <v>13834141</v>
      </c>
      <c r="O185" s="4">
        <f>SUM(O163:O183)</f>
        <v>157273708</v>
      </c>
    </row>
    <row r="186" ht="14.25">
      <c r="E186" s="4"/>
    </row>
    <row r="187" spans="1:5" ht="14.25">
      <c r="A187" t="s">
        <v>84</v>
      </c>
      <c r="E187" s="19"/>
    </row>
    <row r="188" ht="14.25">
      <c r="E188" s="19"/>
    </row>
    <row r="189" spans="1:15" ht="14.25">
      <c r="A189" t="s">
        <v>88</v>
      </c>
      <c r="C189" s="20"/>
      <c r="D189" s="20"/>
      <c r="E189" s="20"/>
      <c r="F189" s="20"/>
      <c r="G189" s="20"/>
      <c r="H189" s="20"/>
      <c r="I189" s="20"/>
      <c r="J189" s="20"/>
      <c r="K189" s="20"/>
      <c r="L189" s="20"/>
      <c r="M189" s="20"/>
      <c r="N189" s="20"/>
      <c r="O189" s="20"/>
    </row>
    <row r="190" spans="3:15" ht="14.25">
      <c r="C190" s="16">
        <v>42552</v>
      </c>
      <c r="D190" s="16">
        <v>42583</v>
      </c>
      <c r="E190" s="16">
        <v>42614</v>
      </c>
      <c r="F190" s="16">
        <v>42644</v>
      </c>
      <c r="G190" s="16">
        <v>42675</v>
      </c>
      <c r="H190" s="16">
        <v>42705</v>
      </c>
      <c r="I190" s="16">
        <v>42736</v>
      </c>
      <c r="J190" s="16">
        <v>42767</v>
      </c>
      <c r="K190" s="16">
        <v>42795</v>
      </c>
      <c r="L190" s="16">
        <v>42826</v>
      </c>
      <c r="M190" s="16">
        <v>42856</v>
      </c>
      <c r="N190" s="16">
        <v>42887</v>
      </c>
      <c r="O190" s="13" t="s">
        <v>68</v>
      </c>
    </row>
    <row r="191" spans="3:15" ht="14.25">
      <c r="C191" s="16"/>
      <c r="D191" s="16"/>
      <c r="E191" s="16"/>
      <c r="F191" s="16"/>
      <c r="G191" s="16"/>
      <c r="H191" s="16"/>
      <c r="I191" s="16"/>
      <c r="J191" s="16"/>
      <c r="K191" s="16"/>
      <c r="L191" s="16"/>
      <c r="M191" s="16"/>
      <c r="N191" s="16"/>
      <c r="O191" s="13"/>
    </row>
    <row r="192" spans="1:15" ht="14.25">
      <c r="A192" t="s">
        <v>53</v>
      </c>
      <c r="C192" s="9">
        <f aca="true" t="shared" si="65" ref="C192:N192">ROUND(C166*0.016,3)</f>
        <v>23996.264</v>
      </c>
      <c r="D192" s="9">
        <f t="shared" si="65"/>
        <v>24916.973</v>
      </c>
      <c r="E192" s="9">
        <f t="shared" si="65"/>
        <v>23085.15</v>
      </c>
      <c r="F192" s="9">
        <f t="shared" si="65"/>
        <v>25030.467</v>
      </c>
      <c r="G192" s="9">
        <f t="shared" si="65"/>
        <v>25573.045</v>
      </c>
      <c r="H192" s="9">
        <f t="shared" si="65"/>
        <v>24324.731</v>
      </c>
      <c r="I192" s="9">
        <f t="shared" si="65"/>
        <v>24215.779</v>
      </c>
      <c r="J192" s="9">
        <f t="shared" si="65"/>
        <v>22614.389</v>
      </c>
      <c r="K192" s="9">
        <f t="shared" si="65"/>
        <v>24955.442</v>
      </c>
      <c r="L192" s="9">
        <f t="shared" si="65"/>
        <v>27730.898</v>
      </c>
      <c r="M192" s="9">
        <f t="shared" si="65"/>
        <v>34573.501</v>
      </c>
      <c r="N192" s="9">
        <f t="shared" si="65"/>
        <v>26416.918</v>
      </c>
      <c r="O192" s="20">
        <f aca="true" t="shared" si="66" ref="O192:O209">SUM(C192:N192)</f>
        <v>307433.55700000003</v>
      </c>
    </row>
    <row r="193" spans="1:15" ht="14.25">
      <c r="A193" t="s">
        <v>2</v>
      </c>
      <c r="C193" s="9">
        <f aca="true" t="shared" si="67" ref="C193:N193">ROUND(C167*0.016,3)</f>
        <v>4604.274</v>
      </c>
      <c r="D193" s="9">
        <f t="shared" si="67"/>
        <v>4224.434</v>
      </c>
      <c r="E193" s="9">
        <f t="shared" si="67"/>
        <v>4409.301</v>
      </c>
      <c r="F193" s="9">
        <f t="shared" si="67"/>
        <v>3766.872</v>
      </c>
      <c r="G193" s="9">
        <f t="shared" si="67"/>
        <v>4382.818</v>
      </c>
      <c r="H193" s="9">
        <f t="shared" si="67"/>
        <v>3877.307</v>
      </c>
      <c r="I193" s="9">
        <f t="shared" si="67"/>
        <v>3862.198</v>
      </c>
      <c r="J193" s="9">
        <f t="shared" si="67"/>
        <v>3433.566</v>
      </c>
      <c r="K193" s="9">
        <f t="shared" si="67"/>
        <v>3628.954</v>
      </c>
      <c r="L193" s="9">
        <f t="shared" si="67"/>
        <v>3990.112</v>
      </c>
      <c r="M193" s="9">
        <f t="shared" si="67"/>
        <v>6528.307</v>
      </c>
      <c r="N193" s="9">
        <f t="shared" si="67"/>
        <v>4544.299</v>
      </c>
      <c r="O193" s="20">
        <f t="shared" si="66"/>
        <v>51252.442</v>
      </c>
    </row>
    <row r="194" spans="1:15" ht="14.25">
      <c r="A194" t="s">
        <v>3</v>
      </c>
      <c r="C194" s="9">
        <f aca="true" t="shared" si="68" ref="C194:N194">ROUND(C168*0.016,3)</f>
        <v>6124.112</v>
      </c>
      <c r="D194" s="9">
        <f t="shared" si="68"/>
        <v>6420.347</v>
      </c>
      <c r="E194" s="9">
        <f t="shared" si="68"/>
        <v>5579.014</v>
      </c>
      <c r="F194" s="9">
        <f t="shared" si="68"/>
        <v>5489.464</v>
      </c>
      <c r="G194" s="9">
        <f t="shared" si="68"/>
        <v>4433.41</v>
      </c>
      <c r="H194" s="9">
        <f t="shared" si="68"/>
        <v>4263.141</v>
      </c>
      <c r="I194" s="9">
        <f t="shared" si="68"/>
        <v>3611.333</v>
      </c>
      <c r="J194" s="9">
        <f t="shared" si="68"/>
        <v>4765.331</v>
      </c>
      <c r="K194" s="9">
        <f t="shared" si="68"/>
        <v>6698.949</v>
      </c>
      <c r="L194" s="9">
        <f t="shared" si="68"/>
        <v>5943.67</v>
      </c>
      <c r="M194" s="9">
        <f t="shared" si="68"/>
        <v>9203.451</v>
      </c>
      <c r="N194" s="9">
        <f t="shared" si="68"/>
        <v>5800.941</v>
      </c>
      <c r="O194" s="20">
        <f t="shared" si="66"/>
        <v>68333.163</v>
      </c>
    </row>
    <row r="195" spans="1:15" ht="14.25">
      <c r="A195" t="s">
        <v>4</v>
      </c>
      <c r="C195" s="9">
        <f aca="true" t="shared" si="69" ref="C195:N195">ROUND(C169*0.016,3)</f>
        <v>23176.315</v>
      </c>
      <c r="D195" s="9">
        <f t="shared" si="69"/>
        <v>21524.058</v>
      </c>
      <c r="E195" s="9">
        <f t="shared" si="69"/>
        <v>20234.322</v>
      </c>
      <c r="F195" s="9">
        <f t="shared" si="69"/>
        <v>24058.296</v>
      </c>
      <c r="G195" s="9">
        <f t="shared" si="69"/>
        <v>23135.12</v>
      </c>
      <c r="H195" s="9">
        <f t="shared" si="69"/>
        <v>20050.653</v>
      </c>
      <c r="I195" s="9">
        <f t="shared" si="69"/>
        <v>20241.851</v>
      </c>
      <c r="J195" s="9">
        <f t="shared" si="69"/>
        <v>20208.55</v>
      </c>
      <c r="K195" s="9">
        <f t="shared" si="69"/>
        <v>22140.725</v>
      </c>
      <c r="L195" s="9">
        <f t="shared" si="69"/>
        <v>20401.178</v>
      </c>
      <c r="M195" s="9">
        <f t="shared" si="69"/>
        <v>24811.926</v>
      </c>
      <c r="N195" s="9">
        <f t="shared" si="69"/>
        <v>19426.678</v>
      </c>
      <c r="O195" s="20">
        <f t="shared" si="66"/>
        <v>259409.67199999996</v>
      </c>
    </row>
    <row r="196" spans="1:15" ht="14.25">
      <c r="A196" t="s">
        <v>21</v>
      </c>
      <c r="C196" s="9">
        <f aca="true" t="shared" si="70" ref="C196:N196">ROUND(C170*0.016,3)</f>
        <v>5980.384</v>
      </c>
      <c r="D196" s="9">
        <f t="shared" si="70"/>
        <v>5369.955</v>
      </c>
      <c r="E196" s="9">
        <f t="shared" si="70"/>
        <v>4957.387</v>
      </c>
      <c r="F196" s="9">
        <f t="shared" si="70"/>
        <v>5401.677</v>
      </c>
      <c r="G196" s="9">
        <f t="shared" si="70"/>
        <v>5566.742</v>
      </c>
      <c r="H196" s="9">
        <f t="shared" si="70"/>
        <v>5025.371</v>
      </c>
      <c r="I196" s="9">
        <f t="shared" si="70"/>
        <v>4964.702</v>
      </c>
      <c r="J196" s="9">
        <f t="shared" si="70"/>
        <v>4695.174</v>
      </c>
      <c r="K196" s="9">
        <f t="shared" si="70"/>
        <v>5396.666</v>
      </c>
      <c r="L196" s="9">
        <f t="shared" si="70"/>
        <v>5768.618</v>
      </c>
      <c r="M196" s="9">
        <f t="shared" si="70"/>
        <v>8873.538</v>
      </c>
      <c r="N196" s="9">
        <f t="shared" si="70"/>
        <v>6941.451</v>
      </c>
      <c r="O196" s="20">
        <f t="shared" si="66"/>
        <v>68941.665</v>
      </c>
    </row>
    <row r="197" spans="1:15" ht="14.25">
      <c r="A197" t="s">
        <v>5</v>
      </c>
      <c r="C197" s="9">
        <f aca="true" t="shared" si="71" ref="C197:N197">ROUND(C171*0.016,3)</f>
        <v>8475.042</v>
      </c>
      <c r="D197" s="9">
        <f t="shared" si="71"/>
        <v>8718.278</v>
      </c>
      <c r="E197" s="9">
        <f t="shared" si="71"/>
        <v>7655.405</v>
      </c>
      <c r="F197" s="9">
        <f t="shared" si="71"/>
        <v>6327.925</v>
      </c>
      <c r="G197" s="9">
        <f t="shared" si="71"/>
        <v>6172.85</v>
      </c>
      <c r="H197" s="9">
        <f t="shared" si="71"/>
        <v>5688.89</v>
      </c>
      <c r="I197" s="9">
        <f t="shared" si="71"/>
        <v>6567.645</v>
      </c>
      <c r="J197" s="9">
        <f t="shared" si="71"/>
        <v>6692.256</v>
      </c>
      <c r="K197" s="9">
        <f t="shared" si="71"/>
        <v>7451.483</v>
      </c>
      <c r="L197" s="9">
        <f t="shared" si="71"/>
        <v>7587.846</v>
      </c>
      <c r="M197" s="9">
        <f t="shared" si="71"/>
        <v>10759.718</v>
      </c>
      <c r="N197" s="9">
        <f t="shared" si="71"/>
        <v>9082.77</v>
      </c>
      <c r="O197" s="20">
        <f t="shared" si="66"/>
        <v>91180.10800000002</v>
      </c>
    </row>
    <row r="198" spans="1:15" ht="14.25">
      <c r="A198" t="s">
        <v>6</v>
      </c>
      <c r="C198" s="9">
        <f aca="true" t="shared" si="72" ref="C198:N198">ROUND(C172*0.016,3)</f>
        <v>12420.808</v>
      </c>
      <c r="D198" s="9">
        <f t="shared" si="72"/>
        <v>11540.104</v>
      </c>
      <c r="E198" s="9">
        <f t="shared" si="72"/>
        <v>11065.082</v>
      </c>
      <c r="F198" s="9">
        <f t="shared" si="72"/>
        <v>11474.523</v>
      </c>
      <c r="G198" s="9">
        <f t="shared" si="72"/>
        <v>11934.861</v>
      </c>
      <c r="H198" s="9">
        <f t="shared" si="72"/>
        <v>10620.589</v>
      </c>
      <c r="I198" s="9">
        <f t="shared" si="72"/>
        <v>10693.013</v>
      </c>
      <c r="J198" s="9">
        <f t="shared" si="72"/>
        <v>10311.381</v>
      </c>
      <c r="K198" s="9">
        <f t="shared" si="72"/>
        <v>12433.205</v>
      </c>
      <c r="L198" s="9">
        <f t="shared" si="72"/>
        <v>11762.434</v>
      </c>
      <c r="M198" s="9">
        <f t="shared" si="72"/>
        <v>15171.517</v>
      </c>
      <c r="N198" s="9">
        <f t="shared" si="72"/>
        <v>11753.922</v>
      </c>
      <c r="O198" s="20">
        <f t="shared" si="66"/>
        <v>141181.43899999998</v>
      </c>
    </row>
    <row r="199" spans="1:15" ht="14.25">
      <c r="A199" t="s">
        <v>54</v>
      </c>
      <c r="C199" s="9">
        <f aca="true" t="shared" si="73" ref="C199:N199">ROUND(C173*0.016,3)</f>
        <v>20304.542</v>
      </c>
      <c r="D199" s="9">
        <f t="shared" si="73"/>
        <v>23411.79</v>
      </c>
      <c r="E199" s="9">
        <f t="shared" si="73"/>
        <v>15961.858</v>
      </c>
      <c r="F199" s="9">
        <f t="shared" si="73"/>
        <v>15846.635</v>
      </c>
      <c r="G199" s="9">
        <f t="shared" si="73"/>
        <v>17146.618</v>
      </c>
      <c r="H199" s="9">
        <f t="shared" si="73"/>
        <v>12731.765</v>
      </c>
      <c r="I199" s="9">
        <f t="shared" si="73"/>
        <v>15729.149</v>
      </c>
      <c r="J199" s="9">
        <f t="shared" si="73"/>
        <v>13112.03</v>
      </c>
      <c r="K199" s="9">
        <f t="shared" si="73"/>
        <v>16102.178</v>
      </c>
      <c r="L199" s="9">
        <f t="shared" si="73"/>
        <v>17095.451</v>
      </c>
      <c r="M199" s="9">
        <f t="shared" si="73"/>
        <v>21006.307</v>
      </c>
      <c r="N199" s="9">
        <f t="shared" si="73"/>
        <v>18902.085</v>
      </c>
      <c r="O199" s="20">
        <f t="shared" si="66"/>
        <v>207350.408</v>
      </c>
    </row>
    <row r="200" spans="1:15" ht="14.25">
      <c r="A200" t="s">
        <v>55</v>
      </c>
      <c r="C200" s="9">
        <f aca="true" t="shared" si="74" ref="C200:N200">(ROUND(C174*0.016,3))+(ROUNDDOWN(SUM(C171+C168)*0.005,2))</f>
        <v>33110.932</v>
      </c>
      <c r="D200" s="9">
        <f t="shared" si="74"/>
        <v>33526.9</v>
      </c>
      <c r="E200" s="9">
        <f t="shared" si="74"/>
        <v>31005.419</v>
      </c>
      <c r="F200" s="9">
        <f t="shared" si="74"/>
        <v>30798.78</v>
      </c>
      <c r="G200" s="9">
        <f t="shared" si="74"/>
        <v>31021.24</v>
      </c>
      <c r="H200" s="9">
        <f t="shared" si="74"/>
        <v>24891.992</v>
      </c>
      <c r="I200" s="9">
        <f t="shared" si="74"/>
        <v>25505.48</v>
      </c>
      <c r="J200" s="9">
        <f t="shared" si="74"/>
        <v>25121.627999999997</v>
      </c>
      <c r="K200" s="9">
        <f t="shared" si="74"/>
        <v>29187.616</v>
      </c>
      <c r="L200" s="9">
        <f t="shared" si="74"/>
        <v>31585.248</v>
      </c>
      <c r="M200" s="9">
        <f t="shared" si="74"/>
        <v>39838.466</v>
      </c>
      <c r="N200" s="9">
        <f t="shared" si="74"/>
        <v>30004.033000000003</v>
      </c>
      <c r="O200" s="20">
        <f t="shared" si="66"/>
        <v>365597.734</v>
      </c>
    </row>
    <row r="201" spans="1:15" ht="14.25">
      <c r="A201" t="s">
        <v>22</v>
      </c>
      <c r="C201" s="9">
        <f aca="true" t="shared" si="75" ref="C201:N201">ROUND(C175*0.016,3)</f>
        <v>2313.978</v>
      </c>
      <c r="D201" s="9">
        <f t="shared" si="75"/>
        <v>2716.722</v>
      </c>
      <c r="E201" s="9">
        <f t="shared" si="75"/>
        <v>1716.848</v>
      </c>
      <c r="F201" s="9">
        <f t="shared" si="75"/>
        <v>2338.901</v>
      </c>
      <c r="G201" s="9">
        <f t="shared" si="75"/>
        <v>2456.07</v>
      </c>
      <c r="H201" s="9">
        <f t="shared" si="75"/>
        <v>1786.851</v>
      </c>
      <c r="I201" s="9">
        <f t="shared" si="75"/>
        <v>1860.64</v>
      </c>
      <c r="J201" s="9">
        <f t="shared" si="75"/>
        <v>2416.139</v>
      </c>
      <c r="K201" s="9">
        <f t="shared" si="75"/>
        <v>2371.507</v>
      </c>
      <c r="L201" s="9">
        <f t="shared" si="75"/>
        <v>2933.514</v>
      </c>
      <c r="M201" s="9">
        <f t="shared" si="75"/>
        <v>3631.96</v>
      </c>
      <c r="N201" s="9">
        <f t="shared" si="75"/>
        <v>2246.483</v>
      </c>
      <c r="O201" s="20">
        <f t="shared" si="66"/>
        <v>28789.613</v>
      </c>
    </row>
    <row r="202" spans="1:15" ht="14.25">
      <c r="A202" t="s">
        <v>9</v>
      </c>
      <c r="C202" s="9">
        <f aca="true" t="shared" si="76" ref="C202:N202">ROUND(C176*0.016,3)</f>
        <v>11021.259</v>
      </c>
      <c r="D202" s="9">
        <f t="shared" si="76"/>
        <v>11102.893</v>
      </c>
      <c r="E202" s="9">
        <f t="shared" si="76"/>
        <v>10085.514</v>
      </c>
      <c r="F202" s="9">
        <f t="shared" si="76"/>
        <v>9844.544</v>
      </c>
      <c r="G202" s="9">
        <f t="shared" si="76"/>
        <v>9669.904</v>
      </c>
      <c r="H202" s="9">
        <f t="shared" si="76"/>
        <v>11167.235</v>
      </c>
      <c r="I202" s="9">
        <f t="shared" si="76"/>
        <v>10230.136</v>
      </c>
      <c r="J202" s="9">
        <f t="shared" si="76"/>
        <v>8949.387</v>
      </c>
      <c r="K202" s="9">
        <f t="shared" si="76"/>
        <v>10748.309</v>
      </c>
      <c r="L202" s="9">
        <f t="shared" si="76"/>
        <v>9039.323</v>
      </c>
      <c r="M202" s="9">
        <f t="shared" si="76"/>
        <v>15417.728</v>
      </c>
      <c r="N202" s="9">
        <f t="shared" si="76"/>
        <v>10803.429</v>
      </c>
      <c r="O202" s="20">
        <f t="shared" si="66"/>
        <v>128079.66100000001</v>
      </c>
    </row>
    <row r="203" spans="1:15" ht="14.25">
      <c r="A203" t="s">
        <v>10</v>
      </c>
      <c r="C203" s="9">
        <f aca="true" t="shared" si="77" ref="C203:N203">ROUND(C177*0.016,3)</f>
        <v>6571.114</v>
      </c>
      <c r="D203" s="9">
        <f t="shared" si="77"/>
        <v>6530.747</v>
      </c>
      <c r="E203" s="9">
        <f t="shared" si="77"/>
        <v>5891.798</v>
      </c>
      <c r="F203" s="9">
        <f t="shared" si="77"/>
        <v>5767.84</v>
      </c>
      <c r="G203" s="9">
        <f t="shared" si="77"/>
        <v>6421.722</v>
      </c>
      <c r="H203" s="9">
        <f t="shared" si="77"/>
        <v>5640.459</v>
      </c>
      <c r="I203" s="9">
        <f t="shared" si="77"/>
        <v>5520.574</v>
      </c>
      <c r="J203" s="9">
        <f t="shared" si="77"/>
        <v>4679.914</v>
      </c>
      <c r="K203" s="9">
        <f t="shared" si="77"/>
        <v>5673.894</v>
      </c>
      <c r="L203" s="9">
        <f t="shared" si="77"/>
        <v>5619.138</v>
      </c>
      <c r="M203" s="9">
        <f t="shared" si="77"/>
        <v>7102.51</v>
      </c>
      <c r="N203" s="9">
        <f t="shared" si="77"/>
        <v>6061.346</v>
      </c>
      <c r="O203" s="20">
        <f t="shared" si="66"/>
        <v>71481.056</v>
      </c>
    </row>
    <row r="204" spans="1:15" ht="14.25">
      <c r="A204" t="s">
        <v>85</v>
      </c>
      <c r="C204" s="9">
        <f aca="true" t="shared" si="78" ref="C204:N204">ROUND(C178*0.016,3)</f>
        <v>0</v>
      </c>
      <c r="D204" s="9">
        <f t="shared" si="78"/>
        <v>0</v>
      </c>
      <c r="E204" s="9">
        <f t="shared" si="78"/>
        <v>0</v>
      </c>
      <c r="F204" s="9">
        <f t="shared" si="78"/>
        <v>0</v>
      </c>
      <c r="G204" s="9">
        <f t="shared" si="78"/>
        <v>0</v>
      </c>
      <c r="H204" s="9">
        <f t="shared" si="78"/>
        <v>0</v>
      </c>
      <c r="I204" s="9">
        <f t="shared" si="78"/>
        <v>0</v>
      </c>
      <c r="J204" s="9">
        <f t="shared" si="78"/>
        <v>0</v>
      </c>
      <c r="K204" s="9">
        <f t="shared" si="78"/>
        <v>0</v>
      </c>
      <c r="L204" s="9">
        <f t="shared" si="78"/>
        <v>0</v>
      </c>
      <c r="M204" s="9">
        <f t="shared" si="78"/>
        <v>0</v>
      </c>
      <c r="N204" s="9">
        <f t="shared" si="78"/>
        <v>3615.066</v>
      </c>
      <c r="O204" s="20">
        <f t="shared" si="66"/>
        <v>3615.066</v>
      </c>
    </row>
    <row r="205" spans="1:15" ht="14.25">
      <c r="A205" t="s">
        <v>56</v>
      </c>
      <c r="C205" s="9">
        <f aca="true" t="shared" si="79" ref="C205:N205">ROUND(C179*0.016,3)</f>
        <v>3563.96</v>
      </c>
      <c r="D205" s="9">
        <f t="shared" si="79"/>
        <v>3917.05</v>
      </c>
      <c r="E205" s="9">
        <f t="shared" si="79"/>
        <v>3178.462</v>
      </c>
      <c r="F205" s="9">
        <f t="shared" si="79"/>
        <v>3367.763</v>
      </c>
      <c r="G205" s="9">
        <f t="shared" si="79"/>
        <v>2904.787</v>
      </c>
      <c r="H205" s="9">
        <f t="shared" si="79"/>
        <v>3026.542</v>
      </c>
      <c r="I205" s="9">
        <f t="shared" si="79"/>
        <v>3081.507</v>
      </c>
      <c r="J205" s="9">
        <f t="shared" si="79"/>
        <v>3455.216</v>
      </c>
      <c r="K205" s="9">
        <f t="shared" si="79"/>
        <v>3478.691</v>
      </c>
      <c r="L205" s="9">
        <f t="shared" si="79"/>
        <v>3158.256</v>
      </c>
      <c r="M205" s="9">
        <f t="shared" si="79"/>
        <v>5615.339</v>
      </c>
      <c r="N205" s="9">
        <f t="shared" si="79"/>
        <v>3759.466</v>
      </c>
      <c r="O205" s="20">
        <f t="shared" si="66"/>
        <v>42507.039000000004</v>
      </c>
    </row>
    <row r="206" spans="1:15" ht="14.25">
      <c r="A206" t="s">
        <v>12</v>
      </c>
      <c r="C206" s="9">
        <f aca="true" t="shared" si="80" ref="C206:N206">ROUND(C180*0.016,3)</f>
        <v>11863.79</v>
      </c>
      <c r="D206" s="9">
        <f t="shared" si="80"/>
        <v>12320.685</v>
      </c>
      <c r="E206" s="9">
        <f t="shared" si="80"/>
        <v>12078.88</v>
      </c>
      <c r="F206" s="9">
        <f t="shared" si="80"/>
        <v>11284.894</v>
      </c>
      <c r="G206" s="9">
        <f t="shared" si="80"/>
        <v>12082.856</v>
      </c>
      <c r="H206" s="9">
        <f t="shared" si="80"/>
        <v>12844.982</v>
      </c>
      <c r="I206" s="9">
        <f t="shared" si="80"/>
        <v>11767.072</v>
      </c>
      <c r="J206" s="9">
        <f t="shared" si="80"/>
        <v>12085.858</v>
      </c>
      <c r="K206" s="9">
        <f t="shared" si="80"/>
        <v>13902.09</v>
      </c>
      <c r="L206" s="9">
        <f t="shared" si="80"/>
        <v>14884.438</v>
      </c>
      <c r="M206" s="9">
        <f t="shared" si="80"/>
        <v>20409.958</v>
      </c>
      <c r="N206" s="9">
        <f t="shared" si="80"/>
        <v>14437.901</v>
      </c>
      <c r="O206" s="20">
        <f t="shared" si="66"/>
        <v>159963.40399999998</v>
      </c>
    </row>
    <row r="207" spans="1:15" ht="14.25">
      <c r="A207" t="s">
        <v>86</v>
      </c>
      <c r="C207" s="9">
        <f aca="true" t="shared" si="81" ref="C207:N207">ROUND(C181*0.016,3)</f>
        <v>0</v>
      </c>
      <c r="D207" s="9">
        <f t="shared" si="81"/>
        <v>0</v>
      </c>
      <c r="E207" s="9">
        <f t="shared" si="81"/>
        <v>0</v>
      </c>
      <c r="F207" s="9">
        <f t="shared" si="81"/>
        <v>0</v>
      </c>
      <c r="G207" s="9">
        <f t="shared" si="81"/>
        <v>0</v>
      </c>
      <c r="H207" s="9">
        <f t="shared" si="81"/>
        <v>0</v>
      </c>
      <c r="I207" s="9">
        <f t="shared" si="81"/>
        <v>0</v>
      </c>
      <c r="J207" s="9">
        <f t="shared" si="81"/>
        <v>0</v>
      </c>
      <c r="K207" s="9">
        <f t="shared" si="81"/>
        <v>42.112</v>
      </c>
      <c r="L207" s="9">
        <f t="shared" si="81"/>
        <v>1063.358</v>
      </c>
      <c r="M207" s="9">
        <f t="shared" si="81"/>
        <v>1651.891</v>
      </c>
      <c r="N207" s="9">
        <f t="shared" si="81"/>
        <v>1463.746</v>
      </c>
      <c r="O207" s="20">
        <f t="shared" si="66"/>
        <v>4221.107</v>
      </c>
    </row>
    <row r="208" spans="1:15" ht="14.25">
      <c r="A208" t="s">
        <v>57</v>
      </c>
      <c r="C208" s="21">
        <f aca="true" t="shared" si="82" ref="C208:N208">(ROUND(C182*0.016,3))+(ROUNDDOWN(SUM(C170+C169)*0.005,2))</f>
        <v>39245.074</v>
      </c>
      <c r="D208" s="21">
        <f t="shared" si="82"/>
        <v>38743.477</v>
      </c>
      <c r="E208" s="21">
        <f t="shared" si="82"/>
        <v>33634.342</v>
      </c>
      <c r="F208" s="21">
        <f t="shared" si="82"/>
        <v>35830.472</v>
      </c>
      <c r="G208" s="21">
        <f t="shared" si="82"/>
        <v>37376.149</v>
      </c>
      <c r="H208" s="21">
        <f t="shared" si="82"/>
        <v>31166.964</v>
      </c>
      <c r="I208" s="21">
        <f t="shared" si="82"/>
        <v>31662.586</v>
      </c>
      <c r="J208" s="21">
        <f t="shared" si="82"/>
        <v>31308.01</v>
      </c>
      <c r="K208" s="21">
        <f t="shared" si="82"/>
        <v>34274.739</v>
      </c>
      <c r="L208" s="21">
        <f t="shared" si="82"/>
        <v>34947.393</v>
      </c>
      <c r="M208" s="21">
        <f t="shared" si="82"/>
        <v>49399.50200000001</v>
      </c>
      <c r="N208" s="21">
        <f t="shared" si="82"/>
        <v>36763.709</v>
      </c>
      <c r="O208" s="20">
        <f t="shared" si="66"/>
        <v>434352.417</v>
      </c>
    </row>
    <row r="209" spans="1:15" ht="14.25">
      <c r="A209" t="s">
        <v>60</v>
      </c>
      <c r="C209" s="9">
        <f>0</f>
        <v>0</v>
      </c>
      <c r="D209" s="9">
        <f>0</f>
        <v>0</v>
      </c>
      <c r="E209" s="9">
        <f>0</f>
        <v>0</v>
      </c>
      <c r="F209" s="9">
        <f>0</f>
        <v>0</v>
      </c>
      <c r="G209" s="9">
        <f>0</f>
        <v>0</v>
      </c>
      <c r="H209" s="9">
        <f>0</f>
        <v>0</v>
      </c>
      <c r="I209" s="9">
        <f>0</f>
        <v>0</v>
      </c>
      <c r="J209" s="9">
        <f>0</f>
        <v>0</v>
      </c>
      <c r="K209" s="9">
        <f>0</f>
        <v>0</v>
      </c>
      <c r="L209" s="9">
        <f>0</f>
        <v>0</v>
      </c>
      <c r="M209" s="9">
        <f>0</f>
        <v>0</v>
      </c>
      <c r="N209" s="9">
        <f>0</f>
        <v>0</v>
      </c>
      <c r="O209" s="22">
        <f t="shared" si="66"/>
        <v>0</v>
      </c>
    </row>
    <row r="210" spans="3:14" ht="14.25">
      <c r="C210" s="20"/>
      <c r="D210" s="20"/>
      <c r="E210" s="20"/>
      <c r="F210" s="20"/>
      <c r="G210" s="20"/>
      <c r="H210" s="20"/>
      <c r="I210" s="20"/>
      <c r="J210" s="20"/>
      <c r="K210" s="20"/>
      <c r="L210" s="20"/>
      <c r="M210" s="20"/>
      <c r="N210" s="20"/>
    </row>
    <row r="211" spans="1:15" ht="14.25">
      <c r="A211" t="s">
        <v>14</v>
      </c>
      <c r="C211" s="20">
        <f>SUM(C192:C210)</f>
        <v>212771.848</v>
      </c>
      <c r="D211" s="20">
        <f aca="true" t="shared" si="83" ref="D211:O211">SUM(D192:D210)</f>
        <v>214984.413</v>
      </c>
      <c r="E211" s="20">
        <f t="shared" si="83"/>
        <v>190538.782</v>
      </c>
      <c r="F211" s="20">
        <f t="shared" si="83"/>
        <v>196629.053</v>
      </c>
      <c r="G211" s="20">
        <f t="shared" si="83"/>
        <v>200278.19200000004</v>
      </c>
      <c r="H211" s="20">
        <f t="shared" si="83"/>
        <v>177107.47199999998</v>
      </c>
      <c r="I211" s="20">
        <f t="shared" si="83"/>
        <v>179513.66500000004</v>
      </c>
      <c r="J211" s="20">
        <f t="shared" si="83"/>
        <v>173848.829</v>
      </c>
      <c r="K211" s="20">
        <f t="shared" si="83"/>
        <v>198486.55999999997</v>
      </c>
      <c r="L211" s="20">
        <f t="shared" si="83"/>
        <v>203510.875</v>
      </c>
      <c r="M211" s="20">
        <f t="shared" si="83"/>
        <v>273995.61899999995</v>
      </c>
      <c r="N211" s="20">
        <f t="shared" si="83"/>
        <v>212024.24300000002</v>
      </c>
      <c r="O211" s="20">
        <f t="shared" si="83"/>
        <v>2433689.5510000004</v>
      </c>
    </row>
    <row r="212" spans="3:15" ht="14.25">
      <c r="C212" s="20"/>
      <c r="D212" s="20"/>
      <c r="E212" s="20"/>
      <c r="F212" s="20"/>
      <c r="G212" s="20"/>
      <c r="H212" s="20"/>
      <c r="I212" s="20"/>
      <c r="J212" s="20"/>
      <c r="K212" s="20"/>
      <c r="L212" s="20"/>
      <c r="M212" s="20"/>
      <c r="N212" s="20"/>
      <c r="O212" s="20"/>
    </row>
    <row r="213" spans="1:15" ht="14.25">
      <c r="A213" t="s">
        <v>66</v>
      </c>
      <c r="D213" s="20"/>
      <c r="E213" s="20"/>
      <c r="F213" s="20"/>
      <c r="G213" s="20"/>
      <c r="H213" s="20"/>
      <c r="I213" s="20"/>
      <c r="J213" s="20"/>
      <c r="K213" s="20"/>
      <c r="L213" s="20"/>
      <c r="M213" s="20"/>
      <c r="N213" s="20"/>
      <c r="O213" s="20"/>
    </row>
    <row r="214" ht="14.25">
      <c r="O214" s="13"/>
    </row>
    <row r="215" spans="1:15" ht="14.25">
      <c r="A215" s="17" t="s">
        <v>63</v>
      </c>
      <c r="C215" s="16">
        <v>42186</v>
      </c>
      <c r="D215" s="16">
        <v>42217</v>
      </c>
      <c r="E215" s="16">
        <v>42248</v>
      </c>
      <c r="F215" s="16">
        <v>42278</v>
      </c>
      <c r="G215" s="16">
        <v>42309</v>
      </c>
      <c r="H215" s="16">
        <v>42339</v>
      </c>
      <c r="I215" s="16">
        <v>42370</v>
      </c>
      <c r="J215" s="16">
        <v>42401</v>
      </c>
      <c r="K215" s="16">
        <v>42430</v>
      </c>
      <c r="L215" s="16">
        <v>42461</v>
      </c>
      <c r="M215" s="16">
        <v>42491</v>
      </c>
      <c r="N215" s="16">
        <v>42522</v>
      </c>
      <c r="O215" s="13" t="s">
        <v>67</v>
      </c>
    </row>
    <row r="216" spans="1:15" ht="14.25">
      <c r="A216" t="s">
        <v>53</v>
      </c>
      <c r="C216" s="4">
        <v>1703482.7</v>
      </c>
      <c r="D216" s="4">
        <v>1976238.0999999999</v>
      </c>
      <c r="E216" s="4">
        <v>1627261.2000000002</v>
      </c>
      <c r="F216" s="4">
        <v>1831978.5999999996</v>
      </c>
      <c r="G216" s="4">
        <v>1533348.4000000004</v>
      </c>
      <c r="H216" s="4">
        <v>1475307.6000000003</v>
      </c>
      <c r="I216" s="4">
        <v>1523189.0999999996</v>
      </c>
      <c r="J216" s="4">
        <v>1602264.2000000002</v>
      </c>
      <c r="K216" s="4">
        <v>1759773.2</v>
      </c>
      <c r="L216" s="4">
        <v>1879090.7999999996</v>
      </c>
      <c r="M216" s="4">
        <v>2120218.9</v>
      </c>
      <c r="N216" s="4">
        <v>1641171.6000000003</v>
      </c>
      <c r="O216" s="4">
        <f aca="true" t="shared" si="84" ref="O216:O232">SUM(C216:N216)</f>
        <v>20673324.4</v>
      </c>
    </row>
    <row r="217" spans="1:15" ht="14.25">
      <c r="A217" t="s">
        <v>2</v>
      </c>
      <c r="C217" s="4">
        <v>340892.8</v>
      </c>
      <c r="D217" s="4">
        <v>390921</v>
      </c>
      <c r="E217" s="4">
        <v>267755.19999999995</v>
      </c>
      <c r="F217" s="4">
        <v>306886.6</v>
      </c>
      <c r="G217" s="4">
        <v>280343.00000000006</v>
      </c>
      <c r="H217" s="4">
        <v>318262.6</v>
      </c>
      <c r="I217" s="4">
        <v>304065.9</v>
      </c>
      <c r="J217" s="4">
        <v>313512.3</v>
      </c>
      <c r="K217" s="4">
        <v>284762.89999999997</v>
      </c>
      <c r="L217" s="4">
        <v>346258.1999999999</v>
      </c>
      <c r="M217" s="4">
        <v>463590.3</v>
      </c>
      <c r="N217" s="4">
        <v>308447.1</v>
      </c>
      <c r="O217" s="4">
        <f t="shared" si="84"/>
        <v>3925697.8999999994</v>
      </c>
    </row>
    <row r="218" spans="1:15" ht="14.25">
      <c r="A218" t="s">
        <v>3</v>
      </c>
      <c r="C218" s="4">
        <v>423420.9</v>
      </c>
      <c r="D218" s="4">
        <v>430638.6000000001</v>
      </c>
      <c r="E218" s="4">
        <v>313361.6</v>
      </c>
      <c r="F218" s="4">
        <v>372585.4000000001</v>
      </c>
      <c r="G218" s="4">
        <v>366666.60000000003</v>
      </c>
      <c r="H218" s="4">
        <v>355807.40000000014</v>
      </c>
      <c r="I218" s="4">
        <v>256662.00000000003</v>
      </c>
      <c r="J218" s="4">
        <v>288687.1</v>
      </c>
      <c r="K218" s="4">
        <v>331866.80000000005</v>
      </c>
      <c r="L218" s="4">
        <v>371272.89999999997</v>
      </c>
      <c r="M218" s="4">
        <v>497604.80000000005</v>
      </c>
      <c r="N218" s="4">
        <v>370025.3999999999</v>
      </c>
      <c r="O218" s="4">
        <f t="shared" si="84"/>
        <v>4378599.5</v>
      </c>
    </row>
    <row r="219" spans="1:15" ht="14.25">
      <c r="A219" t="s">
        <v>4</v>
      </c>
      <c r="C219" s="4">
        <v>1204084.2999999998</v>
      </c>
      <c r="D219" s="4">
        <v>1360903.2000000002</v>
      </c>
      <c r="E219" s="4">
        <v>1102209.2999999998</v>
      </c>
      <c r="F219" s="4">
        <v>1294437.6</v>
      </c>
      <c r="G219" s="4">
        <v>1128127.0999999999</v>
      </c>
      <c r="H219" s="4">
        <v>1077401.6</v>
      </c>
      <c r="I219" s="4">
        <v>1141303.0999999999</v>
      </c>
      <c r="J219" s="4">
        <v>1269787.7</v>
      </c>
      <c r="K219" s="4">
        <v>1419068.9000000001</v>
      </c>
      <c r="L219" s="4">
        <v>1426388.9000000001</v>
      </c>
      <c r="M219" s="4">
        <v>1643671.9</v>
      </c>
      <c r="N219" s="4">
        <v>1333639.1999999997</v>
      </c>
      <c r="O219" s="4">
        <f t="shared" si="84"/>
        <v>15401022.799999999</v>
      </c>
    </row>
    <row r="220" spans="1:15" ht="14.25">
      <c r="A220" t="s">
        <v>21</v>
      </c>
      <c r="C220" s="4">
        <v>396998.9</v>
      </c>
      <c r="D220" s="4">
        <v>456407.1000000001</v>
      </c>
      <c r="E220" s="4">
        <v>345295.4</v>
      </c>
      <c r="F220" s="4">
        <v>367578.30000000005</v>
      </c>
      <c r="G220" s="4">
        <v>278736</v>
      </c>
      <c r="H220" s="4">
        <v>317427</v>
      </c>
      <c r="I220" s="4">
        <v>282273.2</v>
      </c>
      <c r="J220" s="4">
        <v>289898.80000000005</v>
      </c>
      <c r="K220" s="4">
        <v>324862.9</v>
      </c>
      <c r="L220" s="4">
        <v>365539.5</v>
      </c>
      <c r="M220" s="4">
        <v>574685</v>
      </c>
      <c r="N220" s="4">
        <v>385490.0999999999</v>
      </c>
      <c r="O220" s="4">
        <f t="shared" si="84"/>
        <v>4385192.2</v>
      </c>
    </row>
    <row r="221" spans="1:15" ht="14.25">
      <c r="A221" t="s">
        <v>5</v>
      </c>
      <c r="C221" s="4">
        <v>325611.89999999997</v>
      </c>
      <c r="D221" s="4">
        <v>350352.20000000007</v>
      </c>
      <c r="E221" s="4">
        <v>355244.1000000001</v>
      </c>
      <c r="F221" s="4">
        <v>443477.6</v>
      </c>
      <c r="G221" s="4">
        <v>381824.89999999997</v>
      </c>
      <c r="H221" s="4">
        <v>364122.39999999997</v>
      </c>
      <c r="I221" s="4">
        <v>329315.39999999997</v>
      </c>
      <c r="J221" s="4">
        <v>330152.7</v>
      </c>
      <c r="K221" s="4">
        <v>381579.6</v>
      </c>
      <c r="L221" s="4">
        <v>387168.4</v>
      </c>
      <c r="M221" s="4">
        <v>614700.8999999999</v>
      </c>
      <c r="N221" s="4">
        <v>443525.3</v>
      </c>
      <c r="O221" s="4">
        <f t="shared" si="84"/>
        <v>4707075.399999999</v>
      </c>
    </row>
    <row r="222" spans="1:15" ht="14.25">
      <c r="A222" t="s">
        <v>6</v>
      </c>
      <c r="C222" s="4">
        <v>829040.3000000002</v>
      </c>
      <c r="D222" s="4">
        <v>852326.6</v>
      </c>
      <c r="E222" s="4">
        <v>713644.1</v>
      </c>
      <c r="F222" s="4">
        <v>916927.2</v>
      </c>
      <c r="G222" s="4">
        <v>690734.2</v>
      </c>
      <c r="H222" s="4">
        <v>665387.5</v>
      </c>
      <c r="I222" s="4">
        <v>718922.7</v>
      </c>
      <c r="J222" s="4">
        <v>691257.4</v>
      </c>
      <c r="K222" s="4">
        <v>794280.3000000004</v>
      </c>
      <c r="L222" s="4">
        <v>841650.2</v>
      </c>
      <c r="M222" s="4">
        <v>1054923.7000000002</v>
      </c>
      <c r="N222" s="4">
        <v>782427.3</v>
      </c>
      <c r="O222" s="4">
        <f t="shared" si="84"/>
        <v>9551521.500000004</v>
      </c>
    </row>
    <row r="223" spans="1:15" ht="14.25">
      <c r="A223" t="s">
        <v>54</v>
      </c>
      <c r="C223" s="4">
        <v>1367478.7999999998</v>
      </c>
      <c r="D223" s="4">
        <v>1849355.9</v>
      </c>
      <c r="E223" s="4">
        <v>1305637.7000000004</v>
      </c>
      <c r="F223" s="4">
        <v>1386227.2000000002</v>
      </c>
      <c r="G223" s="4">
        <v>1032164.7000000001</v>
      </c>
      <c r="H223" s="4">
        <v>815944.2</v>
      </c>
      <c r="I223" s="4">
        <v>950335.8</v>
      </c>
      <c r="J223" s="4">
        <v>973249.4000000001</v>
      </c>
      <c r="K223" s="4">
        <v>1088793.3000000003</v>
      </c>
      <c r="L223" s="4">
        <v>1189802.1000000003</v>
      </c>
      <c r="M223" s="4">
        <v>1473981.6000000003</v>
      </c>
      <c r="N223" s="4">
        <v>1149177.7999999998</v>
      </c>
      <c r="O223" s="4">
        <f t="shared" si="84"/>
        <v>14582148.5</v>
      </c>
    </row>
    <row r="224" spans="1:15" ht="14.25">
      <c r="A224" t="s">
        <v>55</v>
      </c>
      <c r="C224" s="4">
        <v>1917246.2999999996</v>
      </c>
      <c r="D224" s="4">
        <v>2160870.3</v>
      </c>
      <c r="E224" s="4">
        <v>1888255.9999999998</v>
      </c>
      <c r="F224" s="4">
        <v>2131539.2</v>
      </c>
      <c r="G224" s="4">
        <v>1657363.2000000002</v>
      </c>
      <c r="H224" s="4">
        <v>1652541.7999999998</v>
      </c>
      <c r="I224" s="4">
        <v>1453686.9000000001</v>
      </c>
      <c r="J224" s="4">
        <v>1582072.9000000001</v>
      </c>
      <c r="K224" s="4">
        <v>1691659</v>
      </c>
      <c r="L224" s="4">
        <v>1745225.6999999993</v>
      </c>
      <c r="M224" s="4">
        <v>2199325.1000000006</v>
      </c>
      <c r="N224" s="4">
        <v>1787917.7</v>
      </c>
      <c r="O224" s="4">
        <f t="shared" si="84"/>
        <v>21867704.1</v>
      </c>
    </row>
    <row r="225" spans="1:15" ht="14.25">
      <c r="A225" t="s">
        <v>22</v>
      </c>
      <c r="C225" s="4">
        <v>145820.50000000003</v>
      </c>
      <c r="D225" s="4">
        <v>254175.2</v>
      </c>
      <c r="E225" s="4">
        <v>139330.49999999997</v>
      </c>
      <c r="F225" s="4">
        <v>173299.6</v>
      </c>
      <c r="G225" s="4">
        <v>96670.49999999997</v>
      </c>
      <c r="H225" s="4">
        <v>104155.2</v>
      </c>
      <c r="I225" s="4">
        <v>111040.1</v>
      </c>
      <c r="J225" s="4">
        <v>114279.40000000001</v>
      </c>
      <c r="K225" s="4">
        <v>138888.2</v>
      </c>
      <c r="L225" s="4">
        <v>144341.30000000002</v>
      </c>
      <c r="M225" s="4">
        <v>232425.99999999994</v>
      </c>
      <c r="N225" s="4">
        <v>150578.3</v>
      </c>
      <c r="O225" s="4">
        <f t="shared" si="84"/>
        <v>1805004.8</v>
      </c>
    </row>
    <row r="226" spans="1:15" ht="14.25">
      <c r="A226" t="s">
        <v>9</v>
      </c>
      <c r="C226" s="4">
        <v>836916.0000000001</v>
      </c>
      <c r="D226" s="4">
        <v>851935.6000000001</v>
      </c>
      <c r="E226" s="4">
        <v>722357.3999999999</v>
      </c>
      <c r="F226" s="4">
        <v>781310.2000000001</v>
      </c>
      <c r="G226" s="4">
        <v>581814.5999999999</v>
      </c>
      <c r="H226" s="4">
        <v>656047.2999999999</v>
      </c>
      <c r="I226" s="4">
        <v>638802.9000000001</v>
      </c>
      <c r="J226" s="4">
        <v>658240.7</v>
      </c>
      <c r="K226" s="4">
        <v>742610.7000000001</v>
      </c>
      <c r="L226" s="4">
        <v>709765</v>
      </c>
      <c r="M226" s="4">
        <v>984011.3999999998</v>
      </c>
      <c r="N226" s="4">
        <v>723349.2000000001</v>
      </c>
      <c r="O226" s="4">
        <f t="shared" si="84"/>
        <v>8887161</v>
      </c>
    </row>
    <row r="227" spans="1:15" ht="14.25">
      <c r="A227" t="s">
        <v>10</v>
      </c>
      <c r="C227" s="4">
        <v>396709.7</v>
      </c>
      <c r="D227" s="4">
        <v>458751.8</v>
      </c>
      <c r="E227" s="4">
        <v>375151.10000000003</v>
      </c>
      <c r="F227" s="4">
        <v>444729.4999999998</v>
      </c>
      <c r="G227" s="4">
        <v>302673.9999999999</v>
      </c>
      <c r="H227" s="4">
        <v>261393</v>
      </c>
      <c r="I227" s="4">
        <v>348822.5</v>
      </c>
      <c r="J227" s="4">
        <v>308428.80000000005</v>
      </c>
      <c r="K227" s="4">
        <v>347678.1</v>
      </c>
      <c r="L227" s="4">
        <v>334697.7</v>
      </c>
      <c r="M227" s="4">
        <v>421093.1</v>
      </c>
      <c r="N227" s="4">
        <v>326518.7</v>
      </c>
      <c r="O227" s="4">
        <f t="shared" si="84"/>
        <v>4326648</v>
      </c>
    </row>
    <row r="228" spans="1:15" ht="14.25">
      <c r="A228" t="s">
        <v>56</v>
      </c>
      <c r="C228" s="4">
        <v>254022.19999999992</v>
      </c>
      <c r="D228" s="4">
        <v>356234.4000000001</v>
      </c>
      <c r="E228" s="4">
        <v>241395.49999999997</v>
      </c>
      <c r="F228" s="4">
        <v>243842.50000000006</v>
      </c>
      <c r="G228" s="4">
        <v>199097.69999999998</v>
      </c>
      <c r="H228" s="4">
        <v>199184.60000000003</v>
      </c>
      <c r="I228" s="4">
        <v>229553.10000000003</v>
      </c>
      <c r="J228" s="4">
        <v>203766.5</v>
      </c>
      <c r="K228" s="4">
        <v>253616.29999999996</v>
      </c>
      <c r="L228" s="4">
        <v>219970.2</v>
      </c>
      <c r="M228" s="4">
        <v>325528.9</v>
      </c>
      <c r="N228" s="4">
        <v>225984.5</v>
      </c>
      <c r="O228" s="4">
        <f t="shared" si="84"/>
        <v>2952196.4000000004</v>
      </c>
    </row>
    <row r="229" spans="1:15" ht="14.25">
      <c r="A229" t="s">
        <v>12</v>
      </c>
      <c r="C229" s="4">
        <v>899900.6999999998</v>
      </c>
      <c r="D229" s="4">
        <v>1039015.7999999997</v>
      </c>
      <c r="E229" s="4">
        <v>837971.4</v>
      </c>
      <c r="F229" s="4">
        <v>851449.0000000001</v>
      </c>
      <c r="G229" s="4">
        <v>712411.9999999999</v>
      </c>
      <c r="H229" s="4">
        <v>738161.8999999999</v>
      </c>
      <c r="I229" s="4">
        <v>817770.5999999997</v>
      </c>
      <c r="J229" s="4">
        <v>696362.3999999998</v>
      </c>
      <c r="K229" s="4">
        <v>796126.7000000001</v>
      </c>
      <c r="L229" s="4">
        <v>893631</v>
      </c>
      <c r="M229" s="4">
        <v>1163242.4000000001</v>
      </c>
      <c r="N229" s="4">
        <v>821796.8000000002</v>
      </c>
      <c r="O229" s="4">
        <f t="shared" si="84"/>
        <v>10267840.7</v>
      </c>
    </row>
    <row r="230" spans="1:15" ht="14.25">
      <c r="A230" t="s">
        <v>59</v>
      </c>
      <c r="C230" s="4">
        <v>0</v>
      </c>
      <c r="D230" s="4">
        <v>0</v>
      </c>
      <c r="E230" s="4">
        <v>0</v>
      </c>
      <c r="F230" s="4">
        <v>0</v>
      </c>
      <c r="G230" s="4">
        <v>0</v>
      </c>
      <c r="H230" s="4">
        <v>0</v>
      </c>
      <c r="I230" s="4">
        <v>0</v>
      </c>
      <c r="J230" s="4">
        <v>0</v>
      </c>
      <c r="K230" s="4">
        <v>0</v>
      </c>
      <c r="L230" s="4">
        <v>0</v>
      </c>
      <c r="M230" s="4">
        <v>0</v>
      </c>
      <c r="N230" s="4">
        <v>0</v>
      </c>
      <c r="O230" s="4">
        <f t="shared" si="84"/>
        <v>0</v>
      </c>
    </row>
    <row r="231" spans="1:15" ht="14.25">
      <c r="A231" t="s">
        <v>57</v>
      </c>
      <c r="C231" s="4">
        <v>1877252.0000000002</v>
      </c>
      <c r="D231" s="4">
        <v>2227161</v>
      </c>
      <c r="E231" s="4">
        <v>1697717.4</v>
      </c>
      <c r="F231" s="4">
        <v>2130699.9</v>
      </c>
      <c r="G231" s="4">
        <v>1661748.7000000004</v>
      </c>
      <c r="H231" s="4">
        <v>1588340.8999999997</v>
      </c>
      <c r="I231" s="4">
        <v>1805942.4999999998</v>
      </c>
      <c r="J231" s="4">
        <v>1647970.0000000002</v>
      </c>
      <c r="K231" s="4">
        <v>1769787.5000000002</v>
      </c>
      <c r="L231" s="4">
        <v>2037054.8999999997</v>
      </c>
      <c r="M231" s="4">
        <v>2625175.999999999</v>
      </c>
      <c r="N231" s="4">
        <v>1786267.2000000002</v>
      </c>
      <c r="O231" s="4">
        <f t="shared" si="84"/>
        <v>22855118</v>
      </c>
    </row>
    <row r="232" spans="1:15" ht="14.25">
      <c r="A232" t="s">
        <v>60</v>
      </c>
      <c r="C232" s="4">
        <v>1045854.9</v>
      </c>
      <c r="D232" s="4">
        <v>1235427.3</v>
      </c>
      <c r="E232" s="4">
        <v>902101.2</v>
      </c>
      <c r="F232" s="4">
        <v>1034656.6000000001</v>
      </c>
      <c r="G232" s="4">
        <v>912821.5</v>
      </c>
      <c r="H232" s="4">
        <v>835953.2000000001</v>
      </c>
      <c r="I232" s="4">
        <v>1077174.2</v>
      </c>
      <c r="J232" s="4">
        <v>1170386.7</v>
      </c>
      <c r="K232" s="4">
        <v>1210367.8</v>
      </c>
      <c r="L232" s="4">
        <v>1201879.9000000001</v>
      </c>
      <c r="M232" s="4">
        <v>1537903.9999999995</v>
      </c>
      <c r="N232" s="4">
        <v>1237933.5000000005</v>
      </c>
      <c r="O232" s="4">
        <f t="shared" si="84"/>
        <v>13402460.8</v>
      </c>
    </row>
    <row r="233" spans="3:15" ht="14.25">
      <c r="C233" s="4"/>
      <c r="D233" s="4"/>
      <c r="E233" s="4"/>
      <c r="F233" s="4"/>
      <c r="G233" s="4"/>
      <c r="H233" s="4"/>
      <c r="I233" s="4"/>
      <c r="J233" s="4"/>
      <c r="K233" s="4"/>
      <c r="L233" s="4"/>
      <c r="M233" s="4"/>
      <c r="N233" s="4"/>
      <c r="O233" s="4"/>
    </row>
    <row r="234" spans="1:15" ht="14.25">
      <c r="A234" t="s">
        <v>14</v>
      </c>
      <c r="C234" s="4">
        <f aca="true" t="shared" si="85" ref="C234:O234">SUM(C213:C232)</f>
        <v>14006918.899999997</v>
      </c>
      <c r="D234" s="4">
        <f t="shared" si="85"/>
        <v>16292931.1</v>
      </c>
      <c r="E234" s="4">
        <f t="shared" si="85"/>
        <v>12876937.1</v>
      </c>
      <c r="F234" s="4">
        <f t="shared" si="85"/>
        <v>14753902.999999998</v>
      </c>
      <c r="G234" s="4">
        <f t="shared" si="85"/>
        <v>11858856.100000001</v>
      </c>
      <c r="H234" s="4">
        <f t="shared" si="85"/>
        <v>11467777.2</v>
      </c>
      <c r="I234" s="4">
        <f t="shared" si="85"/>
        <v>12031229.999999998</v>
      </c>
      <c r="J234" s="4">
        <f t="shared" si="85"/>
        <v>12182718.000000002</v>
      </c>
      <c r="K234" s="4">
        <f t="shared" si="85"/>
        <v>13378152.200000001</v>
      </c>
      <c r="L234" s="4">
        <f t="shared" si="85"/>
        <v>14136197.7</v>
      </c>
      <c r="M234" s="4">
        <f t="shared" si="85"/>
        <v>17974575.000000004</v>
      </c>
      <c r="N234" s="4">
        <f t="shared" si="85"/>
        <v>13516771.7</v>
      </c>
      <c r="O234" s="4">
        <f t="shared" si="85"/>
        <v>163968716.00000003</v>
      </c>
    </row>
    <row r="235" spans="3:15" ht="14.25">
      <c r="C235" s="4"/>
      <c r="D235" s="4"/>
      <c r="E235" s="4"/>
      <c r="F235" s="4"/>
      <c r="G235" s="4"/>
      <c r="H235" s="4"/>
      <c r="I235" s="4"/>
      <c r="J235" s="4"/>
      <c r="K235" s="4"/>
      <c r="L235" s="4"/>
      <c r="M235" s="4"/>
      <c r="N235" s="4"/>
      <c r="O235" s="4"/>
    </row>
    <row r="236" spans="3:15" ht="14.25">
      <c r="C236" s="4"/>
      <c r="D236" s="4"/>
      <c r="E236" s="4"/>
      <c r="F236" s="4"/>
      <c r="G236" s="4"/>
      <c r="H236" s="4"/>
      <c r="I236" s="4"/>
      <c r="J236" s="4"/>
      <c r="K236" s="4"/>
      <c r="L236" s="4"/>
      <c r="M236" s="4"/>
      <c r="N236" s="4"/>
      <c r="O236" s="4"/>
    </row>
    <row r="237" spans="1:15" ht="14.25">
      <c r="A237" t="s">
        <v>64</v>
      </c>
      <c r="C237" s="4"/>
      <c r="D237" s="4"/>
      <c r="E237" s="4"/>
      <c r="F237" s="4"/>
      <c r="G237" s="4"/>
      <c r="H237" s="4"/>
      <c r="I237" s="4"/>
      <c r="J237" s="4"/>
      <c r="K237" s="4"/>
      <c r="L237" s="4"/>
      <c r="M237" s="4"/>
      <c r="N237" s="4"/>
      <c r="O237" s="4"/>
    </row>
    <row r="238" spans="3:15" ht="14.25">
      <c r="C238" s="16">
        <v>42186</v>
      </c>
      <c r="D238" s="16">
        <v>42217</v>
      </c>
      <c r="E238" s="16">
        <v>42248</v>
      </c>
      <c r="F238" s="16">
        <v>42278</v>
      </c>
      <c r="G238" s="16">
        <v>42309</v>
      </c>
      <c r="H238" s="16">
        <v>42339</v>
      </c>
      <c r="I238" s="16">
        <v>42370</v>
      </c>
      <c r="J238" s="16">
        <v>42401</v>
      </c>
      <c r="K238" s="16">
        <v>42430</v>
      </c>
      <c r="L238" s="16">
        <v>42461</v>
      </c>
      <c r="M238" s="16">
        <v>42491</v>
      </c>
      <c r="N238" s="16">
        <v>42522</v>
      </c>
      <c r="O238" s="13" t="s">
        <v>68</v>
      </c>
    </row>
    <row r="239" spans="1:15" ht="14.25">
      <c r="A239" t="s">
        <v>53</v>
      </c>
      <c r="C239" s="9">
        <f aca="true" t="shared" si="86" ref="C239:O239">ROUND(C216*0.016,3)</f>
        <v>27255.723</v>
      </c>
      <c r="D239" s="9">
        <f t="shared" si="86"/>
        <v>31619.81</v>
      </c>
      <c r="E239" s="9">
        <f t="shared" si="86"/>
        <v>26036.179</v>
      </c>
      <c r="F239" s="9">
        <f t="shared" si="86"/>
        <v>29311.658</v>
      </c>
      <c r="G239" s="9">
        <f t="shared" si="86"/>
        <v>24533.574</v>
      </c>
      <c r="H239" s="9">
        <f t="shared" si="86"/>
        <v>23604.922</v>
      </c>
      <c r="I239" s="9">
        <f t="shared" si="86"/>
        <v>24371.026</v>
      </c>
      <c r="J239" s="9">
        <f t="shared" si="86"/>
        <v>25636.227</v>
      </c>
      <c r="K239" s="9">
        <f t="shared" si="86"/>
        <v>28156.371</v>
      </c>
      <c r="L239" s="9">
        <f t="shared" si="86"/>
        <v>30065.453</v>
      </c>
      <c r="M239" s="9">
        <f t="shared" si="86"/>
        <v>33923.502</v>
      </c>
      <c r="N239" s="9">
        <f t="shared" si="86"/>
        <v>26258.746</v>
      </c>
      <c r="O239" s="9">
        <f t="shared" si="86"/>
        <v>330773.19</v>
      </c>
    </row>
    <row r="240" spans="1:15" ht="14.25">
      <c r="A240" t="s">
        <v>2</v>
      </c>
      <c r="C240" s="9">
        <f aca="true" t="shared" si="87" ref="C240:O240">ROUND(C217*0.016,3)</f>
        <v>5454.285</v>
      </c>
      <c r="D240" s="9">
        <f t="shared" si="87"/>
        <v>6254.736</v>
      </c>
      <c r="E240" s="9">
        <f t="shared" si="87"/>
        <v>4284.083</v>
      </c>
      <c r="F240" s="9">
        <f t="shared" si="87"/>
        <v>4910.186</v>
      </c>
      <c r="G240" s="9">
        <f t="shared" si="87"/>
        <v>4485.488</v>
      </c>
      <c r="H240" s="9">
        <f t="shared" si="87"/>
        <v>5092.202</v>
      </c>
      <c r="I240" s="9">
        <f t="shared" si="87"/>
        <v>4865.054</v>
      </c>
      <c r="J240" s="9">
        <f t="shared" si="87"/>
        <v>5016.197</v>
      </c>
      <c r="K240" s="9">
        <f t="shared" si="87"/>
        <v>4556.206</v>
      </c>
      <c r="L240" s="9">
        <f t="shared" si="87"/>
        <v>5540.131</v>
      </c>
      <c r="M240" s="9">
        <f t="shared" si="87"/>
        <v>7417.445</v>
      </c>
      <c r="N240" s="9">
        <f t="shared" si="87"/>
        <v>4935.154</v>
      </c>
      <c r="O240" s="9">
        <f t="shared" si="87"/>
        <v>62811.166</v>
      </c>
    </row>
    <row r="241" spans="1:15" ht="14.25">
      <c r="A241" t="s">
        <v>3</v>
      </c>
      <c r="C241" s="9">
        <f aca="true" t="shared" si="88" ref="C241:N241">ROUND(C218*0.016,3)</f>
        <v>6774.734</v>
      </c>
      <c r="D241" s="9">
        <f t="shared" si="88"/>
        <v>6890.218</v>
      </c>
      <c r="E241" s="9">
        <f t="shared" si="88"/>
        <v>5013.786</v>
      </c>
      <c r="F241" s="9">
        <f t="shared" si="88"/>
        <v>5961.366</v>
      </c>
      <c r="G241" s="9">
        <f t="shared" si="88"/>
        <v>5866.666</v>
      </c>
      <c r="H241" s="9">
        <f t="shared" si="88"/>
        <v>5692.918</v>
      </c>
      <c r="I241" s="9">
        <f t="shared" si="88"/>
        <v>4106.592</v>
      </c>
      <c r="J241" s="9">
        <f t="shared" si="88"/>
        <v>4618.994</v>
      </c>
      <c r="K241" s="9">
        <f t="shared" si="88"/>
        <v>5309.869</v>
      </c>
      <c r="L241" s="9">
        <f t="shared" si="88"/>
        <v>5940.366</v>
      </c>
      <c r="M241" s="9">
        <f t="shared" si="88"/>
        <v>7961.677</v>
      </c>
      <c r="N241" s="9">
        <f t="shared" si="88"/>
        <v>5920.406</v>
      </c>
      <c r="O241" s="9">
        <f>SUM(C241:N241)</f>
        <v>70057.592</v>
      </c>
    </row>
    <row r="242" spans="1:15" ht="14.25">
      <c r="A242" t="s">
        <v>4</v>
      </c>
      <c r="C242" s="9">
        <f aca="true" t="shared" si="89" ref="C242:N242">ROUND(C219*0.016,3)</f>
        <v>19265.349</v>
      </c>
      <c r="D242" s="9">
        <f t="shared" si="89"/>
        <v>21774.451</v>
      </c>
      <c r="E242" s="9">
        <f t="shared" si="89"/>
        <v>17635.349</v>
      </c>
      <c r="F242" s="9">
        <f t="shared" si="89"/>
        <v>20711.002</v>
      </c>
      <c r="G242" s="9">
        <f t="shared" si="89"/>
        <v>18050.034</v>
      </c>
      <c r="H242" s="9">
        <f t="shared" si="89"/>
        <v>17238.426</v>
      </c>
      <c r="I242" s="9">
        <f t="shared" si="89"/>
        <v>18260.85</v>
      </c>
      <c r="J242" s="9">
        <f t="shared" si="89"/>
        <v>20316.603</v>
      </c>
      <c r="K242" s="9">
        <f t="shared" si="89"/>
        <v>22705.102</v>
      </c>
      <c r="L242" s="9">
        <f t="shared" si="89"/>
        <v>22822.222</v>
      </c>
      <c r="M242" s="9">
        <f t="shared" si="89"/>
        <v>26298.75</v>
      </c>
      <c r="N242" s="9">
        <f t="shared" si="89"/>
        <v>21338.227</v>
      </c>
      <c r="O242" s="9">
        <f>SUM(C242:N242)</f>
        <v>246416.36500000005</v>
      </c>
    </row>
    <row r="243" spans="1:15" ht="14.25">
      <c r="A243" t="s">
        <v>21</v>
      </c>
      <c r="C243" s="9">
        <f aca="true" t="shared" si="90" ref="C243:N243">ROUND(C220*0.016,3)</f>
        <v>6351.982</v>
      </c>
      <c r="D243" s="9">
        <f t="shared" si="90"/>
        <v>7302.514</v>
      </c>
      <c r="E243" s="9">
        <f t="shared" si="90"/>
        <v>5524.726</v>
      </c>
      <c r="F243" s="9">
        <f t="shared" si="90"/>
        <v>5881.253</v>
      </c>
      <c r="G243" s="9">
        <f t="shared" si="90"/>
        <v>4459.776</v>
      </c>
      <c r="H243" s="9">
        <f t="shared" si="90"/>
        <v>5078.832</v>
      </c>
      <c r="I243" s="9">
        <f t="shared" si="90"/>
        <v>4516.371</v>
      </c>
      <c r="J243" s="9">
        <f t="shared" si="90"/>
        <v>4638.381</v>
      </c>
      <c r="K243" s="9">
        <f t="shared" si="90"/>
        <v>5197.806</v>
      </c>
      <c r="L243" s="9">
        <f t="shared" si="90"/>
        <v>5848.632</v>
      </c>
      <c r="M243" s="9">
        <f t="shared" si="90"/>
        <v>9194.96</v>
      </c>
      <c r="N243" s="9">
        <f t="shared" si="90"/>
        <v>6167.842</v>
      </c>
      <c r="O243" s="9">
        <f>SUM(C243:N243)</f>
        <v>70163.075</v>
      </c>
    </row>
    <row r="244" spans="1:15" ht="14.25">
      <c r="A244" t="s">
        <v>5</v>
      </c>
      <c r="C244" s="9">
        <f aca="true" t="shared" si="91" ref="C244:N244">ROUND(C221*0.016,3)</f>
        <v>5209.79</v>
      </c>
      <c r="D244" s="9">
        <f t="shared" si="91"/>
        <v>5605.635</v>
      </c>
      <c r="E244" s="9">
        <f t="shared" si="91"/>
        <v>5683.906</v>
      </c>
      <c r="F244" s="9">
        <f t="shared" si="91"/>
        <v>7095.642</v>
      </c>
      <c r="G244" s="9">
        <f t="shared" si="91"/>
        <v>6109.198</v>
      </c>
      <c r="H244" s="9">
        <f t="shared" si="91"/>
        <v>5825.958</v>
      </c>
      <c r="I244" s="9">
        <f t="shared" si="91"/>
        <v>5269.046</v>
      </c>
      <c r="J244" s="9">
        <f t="shared" si="91"/>
        <v>5282.443</v>
      </c>
      <c r="K244" s="9">
        <f t="shared" si="91"/>
        <v>6105.274</v>
      </c>
      <c r="L244" s="9">
        <f t="shared" si="91"/>
        <v>6194.694</v>
      </c>
      <c r="M244" s="9">
        <f t="shared" si="91"/>
        <v>9835.214</v>
      </c>
      <c r="N244" s="9">
        <f t="shared" si="91"/>
        <v>7096.405</v>
      </c>
      <c r="O244" s="9">
        <f>SUM(C244:N244)</f>
        <v>75313.205</v>
      </c>
    </row>
    <row r="245" spans="1:15" ht="14.25">
      <c r="A245" t="s">
        <v>6</v>
      </c>
      <c r="C245" s="9">
        <f aca="true" t="shared" si="92" ref="C245:N245">ROUND(C222*0.016,3)</f>
        <v>13264.645</v>
      </c>
      <c r="D245" s="9">
        <f t="shared" si="92"/>
        <v>13637.226</v>
      </c>
      <c r="E245" s="9">
        <f t="shared" si="92"/>
        <v>11418.306</v>
      </c>
      <c r="F245" s="9">
        <f t="shared" si="92"/>
        <v>14670.835</v>
      </c>
      <c r="G245" s="9">
        <f t="shared" si="92"/>
        <v>11051.747</v>
      </c>
      <c r="H245" s="9">
        <f t="shared" si="92"/>
        <v>10646.2</v>
      </c>
      <c r="I245" s="9">
        <f t="shared" si="92"/>
        <v>11502.763</v>
      </c>
      <c r="J245" s="9">
        <f t="shared" si="92"/>
        <v>11060.118</v>
      </c>
      <c r="K245" s="9">
        <f t="shared" si="92"/>
        <v>12708.485</v>
      </c>
      <c r="L245" s="9">
        <f t="shared" si="92"/>
        <v>13466.403</v>
      </c>
      <c r="M245" s="9">
        <f t="shared" si="92"/>
        <v>16878.779</v>
      </c>
      <c r="N245" s="9">
        <f t="shared" si="92"/>
        <v>12518.837</v>
      </c>
      <c r="O245" s="9">
        <f>SUM(C245:N245)</f>
        <v>152824.344</v>
      </c>
    </row>
    <row r="246" spans="1:15" ht="14.25">
      <c r="A246" t="s">
        <v>54</v>
      </c>
      <c r="C246" s="9">
        <f aca="true" t="shared" si="93" ref="C246:N246">ROUND(C223*0.016,3)</f>
        <v>21879.661</v>
      </c>
      <c r="D246" s="9">
        <f t="shared" si="93"/>
        <v>29589.694</v>
      </c>
      <c r="E246" s="9">
        <f t="shared" si="93"/>
        <v>20890.203</v>
      </c>
      <c r="F246" s="9">
        <f t="shared" si="93"/>
        <v>22179.635</v>
      </c>
      <c r="G246" s="9">
        <f t="shared" si="93"/>
        <v>16514.635</v>
      </c>
      <c r="H246" s="9">
        <f t="shared" si="93"/>
        <v>13055.107</v>
      </c>
      <c r="I246" s="9">
        <f t="shared" si="93"/>
        <v>15205.373</v>
      </c>
      <c r="J246" s="9">
        <f t="shared" si="93"/>
        <v>15571.99</v>
      </c>
      <c r="K246" s="9">
        <f t="shared" si="93"/>
        <v>17420.693</v>
      </c>
      <c r="L246" s="9">
        <f t="shared" si="93"/>
        <v>19036.834</v>
      </c>
      <c r="M246" s="9">
        <f t="shared" si="93"/>
        <v>23583.706</v>
      </c>
      <c r="N246" s="9">
        <f t="shared" si="93"/>
        <v>18386.845</v>
      </c>
      <c r="O246" s="9">
        <f>ROUND(O223*0.016,3)</f>
        <v>233314.376</v>
      </c>
    </row>
    <row r="247" spans="1:15" ht="14.25">
      <c r="A247" t="s">
        <v>55</v>
      </c>
      <c r="C247" s="9">
        <f aca="true" t="shared" si="94" ref="C247:O247">(ROUND(C224*0.016,3))+(ROUNDDOWN(SUM(C218+C221)*0.005,2))</f>
        <v>34421.100999999995</v>
      </c>
      <c r="D247" s="9">
        <f t="shared" si="94"/>
        <v>38478.875</v>
      </c>
      <c r="E247" s="9">
        <f t="shared" si="94"/>
        <v>33555.116</v>
      </c>
      <c r="F247" s="9">
        <f t="shared" si="94"/>
        <v>38184.937</v>
      </c>
      <c r="G247" s="9">
        <f t="shared" si="94"/>
        <v>30260.261000000002</v>
      </c>
      <c r="H247" s="9">
        <f t="shared" si="94"/>
        <v>30040.309</v>
      </c>
      <c r="I247" s="9">
        <f t="shared" si="94"/>
        <v>26188.870000000003</v>
      </c>
      <c r="J247" s="9">
        <f t="shared" si="94"/>
        <v>28407.356</v>
      </c>
      <c r="K247" s="9">
        <f t="shared" si="94"/>
        <v>30633.774</v>
      </c>
      <c r="L247" s="9">
        <f t="shared" si="94"/>
        <v>31715.811</v>
      </c>
      <c r="M247" s="9">
        <f t="shared" si="94"/>
        <v>40750.721999999994</v>
      </c>
      <c r="N247" s="9">
        <f t="shared" si="94"/>
        <v>32674.433</v>
      </c>
      <c r="O247" s="9">
        <f t="shared" si="94"/>
        <v>395311.636</v>
      </c>
    </row>
    <row r="248" spans="1:15" ht="14.25">
      <c r="A248" t="s">
        <v>22</v>
      </c>
      <c r="C248" s="9">
        <f aca="true" t="shared" si="95" ref="C248:N248">ROUND(C225*0.016,3)</f>
        <v>2333.128</v>
      </c>
      <c r="D248" s="9">
        <f t="shared" si="95"/>
        <v>4066.803</v>
      </c>
      <c r="E248" s="9">
        <f t="shared" si="95"/>
        <v>2229.288</v>
      </c>
      <c r="F248" s="9">
        <f t="shared" si="95"/>
        <v>2772.794</v>
      </c>
      <c r="G248" s="9">
        <f t="shared" si="95"/>
        <v>1546.728</v>
      </c>
      <c r="H248" s="9">
        <f t="shared" si="95"/>
        <v>1666.483</v>
      </c>
      <c r="I248" s="9">
        <f t="shared" si="95"/>
        <v>1776.642</v>
      </c>
      <c r="J248" s="9">
        <f t="shared" si="95"/>
        <v>1828.47</v>
      </c>
      <c r="K248" s="9">
        <f t="shared" si="95"/>
        <v>2222.211</v>
      </c>
      <c r="L248" s="9">
        <f t="shared" si="95"/>
        <v>2309.461</v>
      </c>
      <c r="M248" s="9">
        <f t="shared" si="95"/>
        <v>3718.816</v>
      </c>
      <c r="N248" s="9">
        <f t="shared" si="95"/>
        <v>2409.253</v>
      </c>
      <c r="O248" s="9">
        <f>SUM(C248:N248)</f>
        <v>28880.077</v>
      </c>
    </row>
    <row r="249" spans="1:15" ht="14.25">
      <c r="A249" t="s">
        <v>9</v>
      </c>
      <c r="C249" s="9">
        <f aca="true" t="shared" si="96" ref="C249:N249">ROUND(C226*0.016,3)</f>
        <v>13390.656</v>
      </c>
      <c r="D249" s="9">
        <f t="shared" si="96"/>
        <v>13630.97</v>
      </c>
      <c r="E249" s="9">
        <f t="shared" si="96"/>
        <v>11557.718</v>
      </c>
      <c r="F249" s="9">
        <f t="shared" si="96"/>
        <v>12500.963</v>
      </c>
      <c r="G249" s="9">
        <f t="shared" si="96"/>
        <v>9309.034</v>
      </c>
      <c r="H249" s="9">
        <f t="shared" si="96"/>
        <v>10496.757</v>
      </c>
      <c r="I249" s="9">
        <f t="shared" si="96"/>
        <v>10220.846</v>
      </c>
      <c r="J249" s="9">
        <f t="shared" si="96"/>
        <v>10531.851</v>
      </c>
      <c r="K249" s="9">
        <f t="shared" si="96"/>
        <v>11881.771</v>
      </c>
      <c r="L249" s="9">
        <f t="shared" si="96"/>
        <v>11356.24</v>
      </c>
      <c r="M249" s="9">
        <f t="shared" si="96"/>
        <v>15744.182</v>
      </c>
      <c r="N249" s="9">
        <f t="shared" si="96"/>
        <v>11573.587</v>
      </c>
      <c r="O249" s="9">
        <f>ROUND(O226*0.016,3)</f>
        <v>142194.576</v>
      </c>
    </row>
    <row r="250" spans="1:15" ht="14.25">
      <c r="A250" t="s">
        <v>10</v>
      </c>
      <c r="C250" s="9">
        <f aca="true" t="shared" si="97" ref="C250:N250">ROUND(C227*0.016,3)</f>
        <v>6347.355</v>
      </c>
      <c r="D250" s="9">
        <f t="shared" si="97"/>
        <v>7340.029</v>
      </c>
      <c r="E250" s="9">
        <f t="shared" si="97"/>
        <v>6002.418</v>
      </c>
      <c r="F250" s="9">
        <f t="shared" si="97"/>
        <v>7115.672</v>
      </c>
      <c r="G250" s="9">
        <f t="shared" si="97"/>
        <v>4842.784</v>
      </c>
      <c r="H250" s="9">
        <f t="shared" si="97"/>
        <v>4182.288</v>
      </c>
      <c r="I250" s="9">
        <f t="shared" si="97"/>
        <v>5581.16</v>
      </c>
      <c r="J250" s="9">
        <f t="shared" si="97"/>
        <v>4934.861</v>
      </c>
      <c r="K250" s="9">
        <f t="shared" si="97"/>
        <v>5562.85</v>
      </c>
      <c r="L250" s="9">
        <f t="shared" si="97"/>
        <v>5355.163</v>
      </c>
      <c r="M250" s="9">
        <f t="shared" si="97"/>
        <v>6737.49</v>
      </c>
      <c r="N250" s="9">
        <f t="shared" si="97"/>
        <v>5224.299</v>
      </c>
      <c r="O250" s="9">
        <f>ROUND(O227*0.016,3)</f>
        <v>69226.368</v>
      </c>
    </row>
    <row r="251" spans="1:15" ht="14.25">
      <c r="A251" t="s">
        <v>56</v>
      </c>
      <c r="C251" s="9">
        <f aca="true" t="shared" si="98" ref="C251:N251">ROUND(C228*0.016,3)</f>
        <v>4064.355</v>
      </c>
      <c r="D251" s="9">
        <f t="shared" si="98"/>
        <v>5699.75</v>
      </c>
      <c r="E251" s="9">
        <f t="shared" si="98"/>
        <v>3862.328</v>
      </c>
      <c r="F251" s="9">
        <f t="shared" si="98"/>
        <v>3901.48</v>
      </c>
      <c r="G251" s="9">
        <f t="shared" si="98"/>
        <v>3185.563</v>
      </c>
      <c r="H251" s="9">
        <f t="shared" si="98"/>
        <v>3186.954</v>
      </c>
      <c r="I251" s="9">
        <f t="shared" si="98"/>
        <v>3672.85</v>
      </c>
      <c r="J251" s="9">
        <f t="shared" si="98"/>
        <v>3260.264</v>
      </c>
      <c r="K251" s="9">
        <f t="shared" si="98"/>
        <v>4057.861</v>
      </c>
      <c r="L251" s="9">
        <f t="shared" si="98"/>
        <v>3519.523</v>
      </c>
      <c r="M251" s="9">
        <f t="shared" si="98"/>
        <v>5208.462</v>
      </c>
      <c r="N251" s="9">
        <f t="shared" si="98"/>
        <v>3615.752</v>
      </c>
      <c r="O251" s="9">
        <f>ROUND(O228*0.016,3)</f>
        <v>47235.142</v>
      </c>
    </row>
    <row r="252" spans="1:15" ht="14.25">
      <c r="A252" t="s">
        <v>12</v>
      </c>
      <c r="C252" s="9">
        <f aca="true" t="shared" si="99" ref="C252:N252">ROUND(C229*0.016,3)</f>
        <v>14398.411</v>
      </c>
      <c r="D252" s="9">
        <f t="shared" si="99"/>
        <v>16624.253</v>
      </c>
      <c r="E252" s="9">
        <f t="shared" si="99"/>
        <v>13407.542</v>
      </c>
      <c r="F252" s="9">
        <f t="shared" si="99"/>
        <v>13623.184</v>
      </c>
      <c r="G252" s="9">
        <f t="shared" si="99"/>
        <v>11398.592</v>
      </c>
      <c r="H252" s="9">
        <f t="shared" si="99"/>
        <v>11810.59</v>
      </c>
      <c r="I252" s="9">
        <f t="shared" si="99"/>
        <v>13084.33</v>
      </c>
      <c r="J252" s="9">
        <f t="shared" si="99"/>
        <v>11141.798</v>
      </c>
      <c r="K252" s="9">
        <f t="shared" si="99"/>
        <v>12738.027</v>
      </c>
      <c r="L252" s="9">
        <f t="shared" si="99"/>
        <v>14298.096</v>
      </c>
      <c r="M252" s="9">
        <f t="shared" si="99"/>
        <v>18611.878</v>
      </c>
      <c r="N252" s="9">
        <f t="shared" si="99"/>
        <v>13148.749</v>
      </c>
      <c r="O252" s="9">
        <f>ROUND(O229*0.016,3)</f>
        <v>164285.451</v>
      </c>
    </row>
    <row r="253" spans="1:15" ht="14.25">
      <c r="A253" t="s">
        <v>59</v>
      </c>
      <c r="C253" s="9">
        <f aca="true" t="shared" si="100" ref="C253:N253">ROUND(C230*0.016,2)</f>
        <v>0</v>
      </c>
      <c r="D253" s="9">
        <f t="shared" si="100"/>
        <v>0</v>
      </c>
      <c r="E253" s="9">
        <f t="shared" si="100"/>
        <v>0</v>
      </c>
      <c r="F253" s="9">
        <f t="shared" si="100"/>
        <v>0</v>
      </c>
      <c r="G253" s="9">
        <f t="shared" si="100"/>
        <v>0</v>
      </c>
      <c r="H253" s="9">
        <f t="shared" si="100"/>
        <v>0</v>
      </c>
      <c r="I253" s="9">
        <f t="shared" si="100"/>
        <v>0</v>
      </c>
      <c r="J253" s="9">
        <f t="shared" si="100"/>
        <v>0</v>
      </c>
      <c r="K253" s="9">
        <f t="shared" si="100"/>
        <v>0</v>
      </c>
      <c r="L253" s="9">
        <f t="shared" si="100"/>
        <v>0</v>
      </c>
      <c r="M253" s="9">
        <f t="shared" si="100"/>
        <v>0</v>
      </c>
      <c r="N253" s="9">
        <f t="shared" si="100"/>
        <v>0</v>
      </c>
      <c r="O253" s="9">
        <f>SUM(C253:N253)</f>
        <v>0</v>
      </c>
    </row>
    <row r="254" spans="1:15" ht="14.25">
      <c r="A254" t="s">
        <v>57</v>
      </c>
      <c r="C254" s="9">
        <f aca="true" t="shared" si="101" ref="C254:N254">(ROUND(C231*0.016,3))+(ROUND(SUM(C219+C220)*0.005,3))</f>
        <v>38041.448</v>
      </c>
      <c r="D254" s="9">
        <f t="shared" si="101"/>
        <v>44721.128</v>
      </c>
      <c r="E254" s="9">
        <f t="shared" si="101"/>
        <v>34401.002</v>
      </c>
      <c r="F254" s="9">
        <f t="shared" si="101"/>
        <v>42401.278</v>
      </c>
      <c r="G254" s="9">
        <f t="shared" si="101"/>
        <v>33622.295</v>
      </c>
      <c r="H254" s="9">
        <f t="shared" si="101"/>
        <v>32387.597</v>
      </c>
      <c r="I254" s="9">
        <f t="shared" si="101"/>
        <v>36012.962</v>
      </c>
      <c r="J254" s="9">
        <f t="shared" si="101"/>
        <v>34165.953</v>
      </c>
      <c r="K254" s="9">
        <f t="shared" si="101"/>
        <v>37036.259</v>
      </c>
      <c r="L254" s="9">
        <f t="shared" si="101"/>
        <v>41552.520000000004</v>
      </c>
      <c r="M254" s="9">
        <f t="shared" si="101"/>
        <v>53094.600999999995</v>
      </c>
      <c r="N254" s="9">
        <f t="shared" si="101"/>
        <v>37175.922000000006</v>
      </c>
      <c r="O254" s="9">
        <f>SUM(C254:N254)</f>
        <v>464612.9650000001</v>
      </c>
    </row>
    <row r="255" spans="1:15" ht="14.25">
      <c r="A255" t="s">
        <v>60</v>
      </c>
      <c r="C255" s="9">
        <v>0</v>
      </c>
      <c r="D255" s="9">
        <v>0</v>
      </c>
      <c r="E255" s="9">
        <v>0</v>
      </c>
      <c r="F255" s="9">
        <v>0</v>
      </c>
      <c r="G255" s="9">
        <v>0</v>
      </c>
      <c r="H255" s="9">
        <v>0</v>
      </c>
      <c r="I255" s="9">
        <v>0</v>
      </c>
      <c r="J255" s="9">
        <v>0</v>
      </c>
      <c r="K255" s="9">
        <v>0</v>
      </c>
      <c r="L255" s="9">
        <v>0</v>
      </c>
      <c r="M255" s="9">
        <v>0</v>
      </c>
      <c r="N255" s="9">
        <v>0</v>
      </c>
      <c r="O255" s="9">
        <v>0</v>
      </c>
    </row>
    <row r="256" spans="3:14" ht="14.25">
      <c r="C256" s="4"/>
      <c r="D256" s="4"/>
      <c r="E256" s="4"/>
      <c r="F256" s="4"/>
      <c r="G256" s="4"/>
      <c r="H256" s="4"/>
      <c r="I256" s="4"/>
      <c r="J256" s="4"/>
      <c r="K256" s="4"/>
      <c r="L256" s="4"/>
      <c r="M256" s="4"/>
      <c r="N256" s="4"/>
    </row>
    <row r="257" spans="1:15" ht="14.25">
      <c r="A257" t="s">
        <v>14</v>
      </c>
      <c r="C257" s="15">
        <f>SUM(C239:C256)</f>
        <v>218452.623</v>
      </c>
      <c r="D257" s="15">
        <f aca="true" t="shared" si="102" ref="D257:N257">SUM(D239:D256)</f>
        <v>253236.092</v>
      </c>
      <c r="E257" s="15">
        <f t="shared" si="102"/>
        <v>201501.95</v>
      </c>
      <c r="F257" s="15">
        <f t="shared" si="102"/>
        <v>231221.88499999995</v>
      </c>
      <c r="G257" s="15">
        <f t="shared" si="102"/>
        <v>185236.375</v>
      </c>
      <c r="H257" s="15">
        <f t="shared" si="102"/>
        <v>180005.543</v>
      </c>
      <c r="I257" s="15">
        <f t="shared" si="102"/>
        <v>184634.73500000002</v>
      </c>
      <c r="J257" s="15">
        <f t="shared" si="102"/>
        <v>186411.50600000002</v>
      </c>
      <c r="K257" s="15">
        <f t="shared" si="102"/>
        <v>206292.559</v>
      </c>
      <c r="L257" s="15">
        <f t="shared" si="102"/>
        <v>219021.549</v>
      </c>
      <c r="M257" s="15">
        <f t="shared" si="102"/>
        <v>278960.184</v>
      </c>
      <c r="N257" s="15">
        <f t="shared" si="102"/>
        <v>208444.457</v>
      </c>
      <c r="O257" s="15">
        <f>SUM(O239:O255)</f>
        <v>2553419.528</v>
      </c>
    </row>
    <row r="258" spans="3:15" ht="14.25">
      <c r="C258" s="4"/>
      <c r="D258" s="4"/>
      <c r="E258" s="4"/>
      <c r="F258" s="4"/>
      <c r="G258" s="4"/>
      <c r="H258" s="4"/>
      <c r="I258" s="4"/>
      <c r="J258" s="4"/>
      <c r="K258" s="4"/>
      <c r="L258" s="4"/>
      <c r="M258" s="4"/>
      <c r="N258" s="4"/>
      <c r="O258" s="4"/>
    </row>
    <row r="259" ht="14.25">
      <c r="A259" t="s">
        <v>61</v>
      </c>
    </row>
    <row r="260" spans="3:15" ht="14.25">
      <c r="C260" s="16"/>
      <c r="D260" s="16"/>
      <c r="E260" s="16"/>
      <c r="F260" s="16"/>
      <c r="G260" s="16"/>
      <c r="H260" s="16"/>
      <c r="I260" s="16"/>
      <c r="J260" s="16"/>
      <c r="K260" s="16"/>
      <c r="L260" s="16"/>
      <c r="M260" s="16"/>
      <c r="N260" s="16"/>
      <c r="O260" s="13"/>
    </row>
    <row r="261" spans="1:15" ht="14.25">
      <c r="A261" t="s">
        <v>69</v>
      </c>
      <c r="O261" s="13"/>
    </row>
    <row r="262" ht="14.25">
      <c r="O262" s="13"/>
    </row>
    <row r="263" spans="1:15" ht="14.25">
      <c r="A263" s="17" t="s">
        <v>63</v>
      </c>
      <c r="C263" s="16">
        <v>41821</v>
      </c>
      <c r="D263" s="16">
        <v>41852</v>
      </c>
      <c r="E263" s="16">
        <v>41883</v>
      </c>
      <c r="F263" s="16">
        <v>41913</v>
      </c>
      <c r="G263" s="16">
        <v>41944</v>
      </c>
      <c r="H263" s="16">
        <v>41974</v>
      </c>
      <c r="I263" s="16">
        <v>42005</v>
      </c>
      <c r="J263" s="16">
        <v>42036</v>
      </c>
      <c r="K263" s="16">
        <v>42064</v>
      </c>
      <c r="L263" s="16">
        <v>42095</v>
      </c>
      <c r="M263" s="16">
        <v>42125</v>
      </c>
      <c r="N263" s="16">
        <v>42156</v>
      </c>
      <c r="O263" s="13" t="s">
        <v>18</v>
      </c>
    </row>
    <row r="264" spans="1:15" ht="14.25">
      <c r="A264" t="s">
        <v>53</v>
      </c>
      <c r="C264" s="4">
        <v>1838728.5999999999</v>
      </c>
      <c r="D264" s="4">
        <v>1914773.0999999996</v>
      </c>
      <c r="E264" s="4">
        <v>1738357.3</v>
      </c>
      <c r="F264" s="4">
        <v>1971702.9999999998</v>
      </c>
      <c r="G264" s="4">
        <v>1951323</v>
      </c>
      <c r="H264" s="4">
        <v>1572015.2999999998</v>
      </c>
      <c r="I264" s="4">
        <v>1513727.4000000001</v>
      </c>
      <c r="J264" s="4">
        <v>1459027.5</v>
      </c>
      <c r="K264" s="4">
        <v>1696590.8</v>
      </c>
      <c r="L264" s="4">
        <v>1655658.5000000002</v>
      </c>
      <c r="M264" s="4">
        <v>2348606.3000000003</v>
      </c>
      <c r="N264" s="4">
        <v>1899747.8000000005</v>
      </c>
      <c r="O264" s="4">
        <f aca="true" t="shared" si="103" ref="O264:O280">SUM(C264:N264)</f>
        <v>21560258.600000005</v>
      </c>
    </row>
    <row r="265" spans="1:15" ht="14.25">
      <c r="A265" t="s">
        <v>2</v>
      </c>
      <c r="C265" s="4">
        <v>329707.29999999993</v>
      </c>
      <c r="D265" s="4">
        <v>409483.30000000005</v>
      </c>
      <c r="E265" s="4">
        <v>293850.39999999997</v>
      </c>
      <c r="F265" s="4">
        <v>288910.10000000003</v>
      </c>
      <c r="G265" s="4">
        <v>323464.10000000003</v>
      </c>
      <c r="H265" s="4">
        <v>305871.6</v>
      </c>
      <c r="I265" s="4">
        <v>300120.2</v>
      </c>
      <c r="J265" s="4">
        <v>275271.5</v>
      </c>
      <c r="K265" s="4">
        <v>310205.5</v>
      </c>
      <c r="L265" s="4">
        <v>347894.7</v>
      </c>
      <c r="M265" s="4">
        <v>504823.8000000001</v>
      </c>
      <c r="N265" s="4">
        <v>346443.8</v>
      </c>
      <c r="O265" s="4">
        <f t="shared" si="103"/>
        <v>4036046.3000000007</v>
      </c>
    </row>
    <row r="266" spans="1:15" ht="14.25">
      <c r="A266" t="s">
        <v>3</v>
      </c>
      <c r="C266" s="4">
        <v>358810.79999999993</v>
      </c>
      <c r="D266" s="4">
        <v>450272.2</v>
      </c>
      <c r="E266" s="4">
        <v>337849.80000000005</v>
      </c>
      <c r="F266" s="4">
        <v>381503.0999999999</v>
      </c>
      <c r="G266" s="4">
        <v>319385.7</v>
      </c>
      <c r="H266" s="4">
        <v>359001.10000000015</v>
      </c>
      <c r="I266" s="4">
        <v>350617.20000000007</v>
      </c>
      <c r="J266" s="4">
        <v>341829.3</v>
      </c>
      <c r="K266" s="4">
        <v>360656.49999999994</v>
      </c>
      <c r="L266" s="4">
        <v>361651.0000000001</v>
      </c>
      <c r="M266" s="4">
        <v>611726.6</v>
      </c>
      <c r="N266" s="4">
        <v>429892.9</v>
      </c>
      <c r="O266" s="4">
        <f t="shared" si="103"/>
        <v>4663196.2</v>
      </c>
    </row>
    <row r="267" spans="1:15" ht="14.25">
      <c r="A267" t="s">
        <v>4</v>
      </c>
      <c r="C267" s="4">
        <v>1343464.0999999999</v>
      </c>
      <c r="D267" s="4">
        <v>1408527.6000000003</v>
      </c>
      <c r="E267" s="4">
        <v>1172273.4</v>
      </c>
      <c r="F267" s="4">
        <v>1380228.0000000002</v>
      </c>
      <c r="G267" s="4">
        <v>1286099.2</v>
      </c>
      <c r="H267" s="4">
        <v>1197594.7999999998</v>
      </c>
      <c r="I267" s="4">
        <v>1176445.9000000001</v>
      </c>
      <c r="J267" s="4">
        <v>1088007.6</v>
      </c>
      <c r="K267" s="4">
        <v>1364897.6999999997</v>
      </c>
      <c r="L267" s="4">
        <v>1308033.6</v>
      </c>
      <c r="M267" s="4">
        <v>1691370.2</v>
      </c>
      <c r="N267" s="4">
        <v>1246053.5</v>
      </c>
      <c r="O267" s="4">
        <f t="shared" si="103"/>
        <v>15662995.599999998</v>
      </c>
    </row>
    <row r="268" spans="1:15" ht="14.25">
      <c r="A268" t="s">
        <v>21</v>
      </c>
      <c r="C268" s="4">
        <v>346640.49999999994</v>
      </c>
      <c r="D268" s="4">
        <v>425293.9</v>
      </c>
      <c r="E268" s="4">
        <v>324214.4999999999</v>
      </c>
      <c r="F268" s="4">
        <v>325130</v>
      </c>
      <c r="G268" s="4">
        <v>359249.8</v>
      </c>
      <c r="H268" s="4">
        <v>330754.79999999993</v>
      </c>
      <c r="I268" s="4">
        <v>384438.7</v>
      </c>
      <c r="J268" s="4">
        <v>359884.89999999997</v>
      </c>
      <c r="K268" s="4">
        <v>448512.89999999997</v>
      </c>
      <c r="L268" s="4">
        <v>403698.3000000001</v>
      </c>
      <c r="M268" s="4">
        <v>583443.5</v>
      </c>
      <c r="N268" s="4">
        <v>430401.89999999997</v>
      </c>
      <c r="O268" s="4">
        <f t="shared" si="103"/>
        <v>4721663.700000001</v>
      </c>
    </row>
    <row r="269" spans="1:15" ht="14.25">
      <c r="A269" t="s">
        <v>5</v>
      </c>
      <c r="C269" s="4">
        <v>369603.5</v>
      </c>
      <c r="D269" s="4">
        <v>439718.60000000003</v>
      </c>
      <c r="E269" s="4">
        <v>304810.10000000003</v>
      </c>
      <c r="F269" s="4">
        <v>397576.8999999999</v>
      </c>
      <c r="G269" s="4">
        <v>356952.3</v>
      </c>
      <c r="H269" s="4">
        <v>331509.39999999997</v>
      </c>
      <c r="I269" s="4">
        <v>305816.49999999994</v>
      </c>
      <c r="J269" s="4">
        <v>311893.30000000005</v>
      </c>
      <c r="K269" s="4">
        <v>330982.9000000001</v>
      </c>
      <c r="L269" s="4">
        <v>347544.20000000007</v>
      </c>
      <c r="M269" s="4">
        <v>467493.7000000002</v>
      </c>
      <c r="N269" s="4">
        <v>405111</v>
      </c>
      <c r="O269" s="4">
        <f t="shared" si="103"/>
        <v>4369012.4</v>
      </c>
    </row>
    <row r="270" spans="1:15" ht="14.25">
      <c r="A270" t="s">
        <v>6</v>
      </c>
      <c r="C270" s="4">
        <v>903713.7000000002</v>
      </c>
      <c r="D270" s="4">
        <v>977015.4999999999</v>
      </c>
      <c r="E270" s="4">
        <v>784345.7999999999</v>
      </c>
      <c r="F270" s="4">
        <v>935252.4999999999</v>
      </c>
      <c r="G270" s="4">
        <v>891975.2000000002</v>
      </c>
      <c r="H270" s="4">
        <v>793889.8999999999</v>
      </c>
      <c r="I270" s="4">
        <v>757250.1</v>
      </c>
      <c r="J270" s="4">
        <v>691062.3999999998</v>
      </c>
      <c r="K270" s="4">
        <v>866292.0000000001</v>
      </c>
      <c r="L270" s="4">
        <v>807928.7000000001</v>
      </c>
      <c r="M270" s="4">
        <v>1092979.8999999994</v>
      </c>
      <c r="N270" s="4">
        <v>911147.2</v>
      </c>
      <c r="O270" s="4">
        <f t="shared" si="103"/>
        <v>10412852.899999999</v>
      </c>
    </row>
    <row r="271" spans="1:15" ht="14.25">
      <c r="A271" t="s">
        <v>54</v>
      </c>
      <c r="C271" s="4">
        <v>1647689.9</v>
      </c>
      <c r="D271" s="4">
        <v>2274520.8</v>
      </c>
      <c r="E271" s="4">
        <v>1342964.1999999997</v>
      </c>
      <c r="F271" s="4">
        <v>1287375.9000000004</v>
      </c>
      <c r="G271" s="4">
        <v>1330831.4</v>
      </c>
      <c r="H271" s="4">
        <v>939148.1</v>
      </c>
      <c r="I271" s="4">
        <v>984342.0999999999</v>
      </c>
      <c r="J271" s="4">
        <v>1154014.3</v>
      </c>
      <c r="K271" s="4">
        <v>1211197.9</v>
      </c>
      <c r="L271" s="4">
        <v>1267025.6</v>
      </c>
      <c r="M271" s="4">
        <v>1741222.9000000001</v>
      </c>
      <c r="N271" s="4">
        <v>1398644</v>
      </c>
      <c r="O271" s="4">
        <f t="shared" si="103"/>
        <v>16578977.1</v>
      </c>
    </row>
    <row r="272" spans="1:15" ht="14.25">
      <c r="A272" t="s">
        <v>55</v>
      </c>
      <c r="C272" s="4">
        <v>1901193.4999999998</v>
      </c>
      <c r="D272" s="4">
        <v>2272430.9</v>
      </c>
      <c r="E272" s="4">
        <v>1873744.4</v>
      </c>
      <c r="F272" s="4">
        <v>2158976.1999999997</v>
      </c>
      <c r="G272" s="4">
        <v>1949576.7000000004</v>
      </c>
      <c r="H272" s="4">
        <v>1814682.2999999998</v>
      </c>
      <c r="I272" s="4">
        <v>1870242.4000000001</v>
      </c>
      <c r="J272" s="4">
        <v>1580168.2999999993</v>
      </c>
      <c r="K272" s="4">
        <v>1974507.0000000005</v>
      </c>
      <c r="L272" s="4">
        <v>1973503.7</v>
      </c>
      <c r="M272" s="4">
        <v>2622641.8999999994</v>
      </c>
      <c r="N272" s="4">
        <v>2072816.4999999998</v>
      </c>
      <c r="O272" s="4">
        <f t="shared" si="103"/>
        <v>24064483.799999997</v>
      </c>
    </row>
    <row r="273" spans="1:15" ht="14.25">
      <c r="A273" t="s">
        <v>22</v>
      </c>
      <c r="C273" s="4">
        <v>129564.60000000002</v>
      </c>
      <c r="D273" s="4">
        <v>196805.3</v>
      </c>
      <c r="E273" s="4">
        <v>138881.90000000002</v>
      </c>
      <c r="F273" s="4">
        <v>145235</v>
      </c>
      <c r="G273" s="4">
        <v>151676.40000000002</v>
      </c>
      <c r="H273" s="4">
        <v>101796.09999999999</v>
      </c>
      <c r="I273" s="4">
        <v>103565.2</v>
      </c>
      <c r="J273" s="4">
        <v>74527.79999999999</v>
      </c>
      <c r="K273" s="4">
        <v>99327.8</v>
      </c>
      <c r="L273" s="4">
        <v>122741.10000000002</v>
      </c>
      <c r="M273" s="4">
        <v>242225.5</v>
      </c>
      <c r="N273" s="4">
        <v>148043.5</v>
      </c>
      <c r="O273" s="4">
        <f t="shared" si="103"/>
        <v>1654390.2000000002</v>
      </c>
    </row>
    <row r="274" spans="1:15" ht="14.25">
      <c r="A274" t="s">
        <v>9</v>
      </c>
      <c r="C274" s="4">
        <v>790478.4999999998</v>
      </c>
      <c r="D274" s="4">
        <v>798294.2000000001</v>
      </c>
      <c r="E274" s="4">
        <v>790723.9999999999</v>
      </c>
      <c r="F274" s="4">
        <v>892758.3000000002</v>
      </c>
      <c r="G274" s="4">
        <v>751694.5000000001</v>
      </c>
      <c r="H274" s="4">
        <v>665736.4000000001</v>
      </c>
      <c r="I274" s="4">
        <v>753960.6000000001</v>
      </c>
      <c r="J274" s="4">
        <v>640236.5</v>
      </c>
      <c r="K274" s="4">
        <v>724863.0999999999</v>
      </c>
      <c r="L274" s="4">
        <v>801713.6</v>
      </c>
      <c r="M274" s="4">
        <v>1152950</v>
      </c>
      <c r="N274" s="4">
        <v>950813.3000000003</v>
      </c>
      <c r="O274" s="4">
        <f t="shared" si="103"/>
        <v>9714223</v>
      </c>
    </row>
    <row r="275" spans="1:15" ht="14.25">
      <c r="A275" t="s">
        <v>10</v>
      </c>
      <c r="C275" s="4">
        <v>457893.39999999997</v>
      </c>
      <c r="D275" s="4">
        <v>507331.7000000002</v>
      </c>
      <c r="E275" s="4">
        <v>339138.2</v>
      </c>
      <c r="F275" s="4">
        <v>431541.49999999994</v>
      </c>
      <c r="G275" s="4">
        <v>409566.99999999994</v>
      </c>
      <c r="H275" s="4">
        <v>387796.20000000007</v>
      </c>
      <c r="I275" s="4">
        <v>437452.2</v>
      </c>
      <c r="J275" s="4">
        <v>403888.49999999994</v>
      </c>
      <c r="K275" s="4">
        <v>442428.4</v>
      </c>
      <c r="L275" s="4">
        <v>431096.3999999999</v>
      </c>
      <c r="M275" s="4">
        <v>595201</v>
      </c>
      <c r="N275" s="4">
        <v>457690.7999999999</v>
      </c>
      <c r="O275" s="4">
        <f t="shared" si="103"/>
        <v>5301025.3</v>
      </c>
    </row>
    <row r="276" spans="1:15" ht="14.25">
      <c r="A276" t="s">
        <v>56</v>
      </c>
      <c r="C276" s="4">
        <v>334704.69999999995</v>
      </c>
      <c r="D276" s="4">
        <v>362190.80000000005</v>
      </c>
      <c r="E276" s="4">
        <v>245690.4</v>
      </c>
      <c r="F276" s="4">
        <v>279676.1</v>
      </c>
      <c r="G276" s="4">
        <v>236763.2</v>
      </c>
      <c r="H276" s="4">
        <v>259292.90000000005</v>
      </c>
      <c r="I276" s="4">
        <v>249315.5</v>
      </c>
      <c r="J276" s="4">
        <v>199530.1</v>
      </c>
      <c r="K276" s="4">
        <v>261883.7</v>
      </c>
      <c r="L276" s="4">
        <v>256613.8</v>
      </c>
      <c r="M276" s="4">
        <v>371627.99999999994</v>
      </c>
      <c r="N276" s="4">
        <v>303730.8</v>
      </c>
      <c r="O276" s="4">
        <f t="shared" si="103"/>
        <v>3361020</v>
      </c>
    </row>
    <row r="277" spans="1:15" ht="14.25">
      <c r="A277" t="s">
        <v>12</v>
      </c>
      <c r="C277" s="4">
        <v>827021.7999999999</v>
      </c>
      <c r="D277" s="4">
        <v>1024179.5000000001</v>
      </c>
      <c r="E277" s="4">
        <v>792197.4</v>
      </c>
      <c r="F277" s="4">
        <v>843587.7000000002</v>
      </c>
      <c r="G277" s="4">
        <v>763812.6</v>
      </c>
      <c r="H277" s="4">
        <v>701563.6999999998</v>
      </c>
      <c r="I277" s="4">
        <v>749288.2</v>
      </c>
      <c r="J277" s="4">
        <v>757900.4999999999</v>
      </c>
      <c r="K277" s="4">
        <v>871465.9</v>
      </c>
      <c r="L277" s="4">
        <v>876318.2999999998</v>
      </c>
      <c r="M277" s="4">
        <v>1330248.9</v>
      </c>
      <c r="N277" s="4">
        <v>956766.5000000001</v>
      </c>
      <c r="O277" s="4">
        <f t="shared" si="103"/>
        <v>10494351</v>
      </c>
    </row>
    <row r="278" spans="1:15" ht="14.25">
      <c r="A278" t="s">
        <v>59</v>
      </c>
      <c r="C278" s="4">
        <v>189008.69999999998</v>
      </c>
      <c r="D278" s="4">
        <v>160278.4</v>
      </c>
      <c r="E278" s="4">
        <v>135409.1</v>
      </c>
      <c r="F278" s="4">
        <v>145785.50000000003</v>
      </c>
      <c r="G278" s="4">
        <v>135838.89999999997</v>
      </c>
      <c r="H278" s="4">
        <v>132963.80000000002</v>
      </c>
      <c r="I278" s="4">
        <v>169227.7</v>
      </c>
      <c r="J278" s="4">
        <v>154918.80000000002</v>
      </c>
      <c r="K278" s="4">
        <v>53296.49999999999</v>
      </c>
      <c r="L278" s="4">
        <v>0</v>
      </c>
      <c r="M278" s="4">
        <v>164</v>
      </c>
      <c r="N278" s="4">
        <v>0</v>
      </c>
      <c r="O278" s="4">
        <f t="shared" si="103"/>
        <v>1276891.4</v>
      </c>
    </row>
    <row r="279" spans="1:15" ht="14.25">
      <c r="A279" t="s">
        <v>57</v>
      </c>
      <c r="C279" s="4">
        <v>2087498.5999999999</v>
      </c>
      <c r="D279" s="4">
        <v>2694209</v>
      </c>
      <c r="E279" s="4">
        <v>1654102.4999999998</v>
      </c>
      <c r="F279" s="4">
        <v>1902109.0999999999</v>
      </c>
      <c r="G279" s="4">
        <v>2025164.9999999998</v>
      </c>
      <c r="H279" s="4">
        <v>1666232.8000000003</v>
      </c>
      <c r="I279" s="4">
        <v>1722847.5000000005</v>
      </c>
      <c r="J279" s="4">
        <v>1478288.5</v>
      </c>
      <c r="K279" s="4">
        <v>1957561.4999999998</v>
      </c>
      <c r="L279" s="4">
        <v>1916382.7999999998</v>
      </c>
      <c r="M279" s="4">
        <v>2741671.5</v>
      </c>
      <c r="N279" s="4">
        <v>2014611.4000000004</v>
      </c>
      <c r="O279" s="4">
        <f t="shared" si="103"/>
        <v>23860680.200000003</v>
      </c>
    </row>
    <row r="280" spans="1:15" ht="14.25">
      <c r="A280" t="s">
        <v>60</v>
      </c>
      <c r="C280" s="4">
        <v>735270.8999999999</v>
      </c>
      <c r="D280" s="4">
        <v>846596.8999999999</v>
      </c>
      <c r="E280" s="4">
        <v>574822.2</v>
      </c>
      <c r="F280" s="4">
        <v>647881.9000000001</v>
      </c>
      <c r="G280" s="4">
        <v>718954.1999999998</v>
      </c>
      <c r="H280" s="4">
        <v>624269.1</v>
      </c>
      <c r="I280" s="4">
        <v>859571.3000000002</v>
      </c>
      <c r="J280" s="4">
        <v>901119.1000000002</v>
      </c>
      <c r="K280" s="4">
        <v>1091405.7</v>
      </c>
      <c r="L280" s="4">
        <v>995821.7</v>
      </c>
      <c r="M280" s="4">
        <v>1325404.8</v>
      </c>
      <c r="N280" s="4">
        <v>1020829.4</v>
      </c>
      <c r="O280" s="4">
        <f t="shared" si="103"/>
        <v>10341947.200000001</v>
      </c>
    </row>
    <row r="281" spans="3:15" ht="14.25">
      <c r="C281" s="4"/>
      <c r="D281" s="4"/>
      <c r="E281" s="4"/>
      <c r="F281" s="4"/>
      <c r="G281" s="4"/>
      <c r="H281" s="4"/>
      <c r="I281" s="4"/>
      <c r="J281" s="4"/>
      <c r="K281" s="4"/>
      <c r="L281" s="4"/>
      <c r="M281" s="4"/>
      <c r="N281" s="4"/>
      <c r="O281" s="4"/>
    </row>
    <row r="282" spans="1:15" ht="14.25">
      <c r="A282" t="s">
        <v>14</v>
      </c>
      <c r="C282" s="4">
        <f>SUM(C261:C280)</f>
        <v>14632814.1</v>
      </c>
      <c r="D282" s="4">
        <f>SUM(D261:D280)</f>
        <v>17203773.700000003</v>
      </c>
      <c r="E282" s="4">
        <f aca="true" t="shared" si="104" ref="E282:K282">SUM(E264:E279)</f>
        <v>12268553.4</v>
      </c>
      <c r="F282" s="4">
        <f t="shared" si="104"/>
        <v>13767348.9</v>
      </c>
      <c r="G282" s="4">
        <f t="shared" si="104"/>
        <v>13243375</v>
      </c>
      <c r="H282" s="4">
        <f t="shared" si="104"/>
        <v>11559849.2</v>
      </c>
      <c r="I282" s="4">
        <f t="shared" si="104"/>
        <v>11828657.399999999</v>
      </c>
      <c r="J282" s="4">
        <f t="shared" si="104"/>
        <v>10970449.8</v>
      </c>
      <c r="K282" s="4">
        <f t="shared" si="104"/>
        <v>12974670.1</v>
      </c>
      <c r="L282" s="4">
        <f>SUM(L264:L280)</f>
        <v>13873626</v>
      </c>
      <c r="M282" s="4">
        <f>SUM(M264:M280)</f>
        <v>19423802.500000004</v>
      </c>
      <c r="N282" s="4">
        <f>SUM(N264:N280)</f>
        <v>14992744.300000003</v>
      </c>
      <c r="O282" s="4">
        <f>SUM(O264:O280)</f>
        <v>172074014.89999998</v>
      </c>
    </row>
    <row r="283" spans="3:15" ht="14.25">
      <c r="C283" s="4"/>
      <c r="D283" s="4"/>
      <c r="E283" s="4"/>
      <c r="F283" s="4"/>
      <c r="G283" s="4"/>
      <c r="H283" s="4"/>
      <c r="I283" s="4"/>
      <c r="J283" s="4"/>
      <c r="K283" s="4"/>
      <c r="L283" s="4"/>
      <c r="M283" s="4"/>
      <c r="N283" s="4"/>
      <c r="O283" s="4"/>
    </row>
    <row r="284" spans="3:15" ht="14.25">
      <c r="C284" s="4"/>
      <c r="D284" s="4"/>
      <c r="E284" s="4"/>
      <c r="F284" s="4"/>
      <c r="G284" s="4"/>
      <c r="H284" s="4"/>
      <c r="I284" s="4"/>
      <c r="J284" s="4"/>
      <c r="K284" s="4"/>
      <c r="L284" s="4"/>
      <c r="M284" s="4"/>
      <c r="N284" s="4"/>
      <c r="O284" s="4"/>
    </row>
    <row r="285" spans="1:15" ht="14.25">
      <c r="A285" t="s">
        <v>72</v>
      </c>
      <c r="C285" s="4"/>
      <c r="D285" s="4"/>
      <c r="E285" s="4"/>
      <c r="F285" s="4"/>
      <c r="G285" s="4"/>
      <c r="H285" s="4"/>
      <c r="I285" s="4"/>
      <c r="J285" s="4"/>
      <c r="K285" s="4"/>
      <c r="L285" s="4"/>
      <c r="M285" s="4"/>
      <c r="N285" s="4"/>
      <c r="O285" s="4"/>
    </row>
    <row r="286" spans="3:15" ht="14.25">
      <c r="C286" s="16">
        <v>41821</v>
      </c>
      <c r="D286" s="16">
        <v>41852</v>
      </c>
      <c r="E286" s="16">
        <v>41883</v>
      </c>
      <c r="F286" s="16">
        <v>41913</v>
      </c>
      <c r="G286" s="16">
        <v>41944</v>
      </c>
      <c r="H286" s="16">
        <v>41974</v>
      </c>
      <c r="I286" s="16">
        <v>42005</v>
      </c>
      <c r="J286" s="16">
        <v>42036</v>
      </c>
      <c r="K286" s="16">
        <v>42064</v>
      </c>
      <c r="L286" s="16">
        <v>42095</v>
      </c>
      <c r="M286" s="16">
        <v>42125</v>
      </c>
      <c r="N286" s="16">
        <v>42156</v>
      </c>
      <c r="O286" s="13" t="s">
        <v>18</v>
      </c>
    </row>
    <row r="287" spans="1:15" ht="14.25">
      <c r="A287" t="s">
        <v>53</v>
      </c>
      <c r="C287" s="9">
        <f aca="true" t="shared" si="105" ref="C287:O287">ROUND(C264*0.016,3)</f>
        <v>29419.658</v>
      </c>
      <c r="D287" s="9">
        <f t="shared" si="105"/>
        <v>30636.37</v>
      </c>
      <c r="E287" s="9">
        <f t="shared" si="105"/>
        <v>27813.717</v>
      </c>
      <c r="F287" s="9">
        <f t="shared" si="105"/>
        <v>31547.248</v>
      </c>
      <c r="G287" s="9">
        <f t="shared" si="105"/>
        <v>31221.168</v>
      </c>
      <c r="H287" s="9">
        <f t="shared" si="105"/>
        <v>25152.245</v>
      </c>
      <c r="I287" s="9">
        <f t="shared" si="105"/>
        <v>24219.638</v>
      </c>
      <c r="J287" s="9">
        <f t="shared" si="105"/>
        <v>23344.44</v>
      </c>
      <c r="K287" s="9">
        <f t="shared" si="105"/>
        <v>27145.453</v>
      </c>
      <c r="L287" s="9">
        <f t="shared" si="105"/>
        <v>26490.536</v>
      </c>
      <c r="M287" s="9">
        <f t="shared" si="105"/>
        <v>37577.701</v>
      </c>
      <c r="N287" s="9">
        <f t="shared" si="105"/>
        <v>30395.965</v>
      </c>
      <c r="O287" s="9">
        <f t="shared" si="105"/>
        <v>344964.138</v>
      </c>
    </row>
    <row r="288" spans="1:15" ht="14.25">
      <c r="A288" t="s">
        <v>2</v>
      </c>
      <c r="C288" s="9">
        <f aca="true" t="shared" si="106" ref="C288:O288">ROUND(C265*0.016,3)</f>
        <v>5275.317</v>
      </c>
      <c r="D288" s="9">
        <f t="shared" si="106"/>
        <v>6551.733</v>
      </c>
      <c r="E288" s="9">
        <f t="shared" si="106"/>
        <v>4701.606</v>
      </c>
      <c r="F288" s="9">
        <f t="shared" si="106"/>
        <v>4622.562</v>
      </c>
      <c r="G288" s="9">
        <f t="shared" si="106"/>
        <v>5175.426</v>
      </c>
      <c r="H288" s="9">
        <f t="shared" si="106"/>
        <v>4893.946</v>
      </c>
      <c r="I288" s="9">
        <f t="shared" si="106"/>
        <v>4801.923</v>
      </c>
      <c r="J288" s="9">
        <f t="shared" si="106"/>
        <v>4404.344</v>
      </c>
      <c r="K288" s="9">
        <f t="shared" si="106"/>
        <v>4963.288</v>
      </c>
      <c r="L288" s="9">
        <f t="shared" si="106"/>
        <v>5566.315</v>
      </c>
      <c r="M288" s="9">
        <f t="shared" si="106"/>
        <v>8077.181</v>
      </c>
      <c r="N288" s="9">
        <f t="shared" si="106"/>
        <v>5543.101</v>
      </c>
      <c r="O288" s="9">
        <f t="shared" si="106"/>
        <v>64576.741</v>
      </c>
    </row>
    <row r="289" spans="1:15" ht="14.25">
      <c r="A289" t="s">
        <v>3</v>
      </c>
      <c r="C289" s="9">
        <f aca="true" t="shared" si="107" ref="C289:N289">ROUND(C266*0.016,3)</f>
        <v>5740.973</v>
      </c>
      <c r="D289" s="9">
        <f t="shared" si="107"/>
        <v>7204.355</v>
      </c>
      <c r="E289" s="9">
        <f t="shared" si="107"/>
        <v>5405.597</v>
      </c>
      <c r="F289" s="9">
        <f t="shared" si="107"/>
        <v>6104.05</v>
      </c>
      <c r="G289" s="9">
        <f t="shared" si="107"/>
        <v>5110.171</v>
      </c>
      <c r="H289" s="9">
        <f t="shared" si="107"/>
        <v>5744.018</v>
      </c>
      <c r="I289" s="9">
        <f t="shared" si="107"/>
        <v>5609.875</v>
      </c>
      <c r="J289" s="9">
        <f t="shared" si="107"/>
        <v>5469.269</v>
      </c>
      <c r="K289" s="9">
        <f t="shared" si="107"/>
        <v>5770.504</v>
      </c>
      <c r="L289" s="9">
        <f t="shared" si="107"/>
        <v>5786.416</v>
      </c>
      <c r="M289" s="9">
        <f t="shared" si="107"/>
        <v>9787.626</v>
      </c>
      <c r="N289" s="9">
        <f t="shared" si="107"/>
        <v>6878.286</v>
      </c>
      <c r="O289" s="9">
        <f>SUM(C289:N289)</f>
        <v>74611.14000000001</v>
      </c>
    </row>
    <row r="290" spans="1:15" ht="14.25">
      <c r="A290" t="s">
        <v>4</v>
      </c>
      <c r="C290" s="9">
        <f aca="true" t="shared" si="108" ref="C290:N290">ROUND(C267*0.016,3)</f>
        <v>21495.426</v>
      </c>
      <c r="D290" s="9">
        <f t="shared" si="108"/>
        <v>22536.442</v>
      </c>
      <c r="E290" s="9">
        <f t="shared" si="108"/>
        <v>18756.374</v>
      </c>
      <c r="F290" s="9">
        <f t="shared" si="108"/>
        <v>22083.648</v>
      </c>
      <c r="G290" s="9">
        <f t="shared" si="108"/>
        <v>20577.587</v>
      </c>
      <c r="H290" s="9">
        <f t="shared" si="108"/>
        <v>19161.517</v>
      </c>
      <c r="I290" s="9">
        <f t="shared" si="108"/>
        <v>18823.134</v>
      </c>
      <c r="J290" s="9">
        <f t="shared" si="108"/>
        <v>17408.122</v>
      </c>
      <c r="K290" s="9">
        <f t="shared" si="108"/>
        <v>21838.363</v>
      </c>
      <c r="L290" s="9">
        <f t="shared" si="108"/>
        <v>20928.538</v>
      </c>
      <c r="M290" s="9">
        <f t="shared" si="108"/>
        <v>27061.923</v>
      </c>
      <c r="N290" s="9">
        <f t="shared" si="108"/>
        <v>19936.856</v>
      </c>
      <c r="O290" s="9">
        <f>SUM(C290:N290)</f>
        <v>250607.93000000002</v>
      </c>
    </row>
    <row r="291" spans="1:15" ht="14.25">
      <c r="A291" t="s">
        <v>21</v>
      </c>
      <c r="C291" s="9">
        <f aca="true" t="shared" si="109" ref="C291:N291">ROUND(C268*0.016,3)</f>
        <v>5546.248</v>
      </c>
      <c r="D291" s="9">
        <f t="shared" si="109"/>
        <v>6804.702</v>
      </c>
      <c r="E291" s="9">
        <f t="shared" si="109"/>
        <v>5187.432</v>
      </c>
      <c r="F291" s="9">
        <f t="shared" si="109"/>
        <v>5202.08</v>
      </c>
      <c r="G291" s="9">
        <f t="shared" si="109"/>
        <v>5747.997</v>
      </c>
      <c r="H291" s="9">
        <f t="shared" si="109"/>
        <v>5292.077</v>
      </c>
      <c r="I291" s="9">
        <f t="shared" si="109"/>
        <v>6151.019</v>
      </c>
      <c r="J291" s="9">
        <f t="shared" si="109"/>
        <v>5758.158</v>
      </c>
      <c r="K291" s="9">
        <f t="shared" si="109"/>
        <v>7176.206</v>
      </c>
      <c r="L291" s="9">
        <f t="shared" si="109"/>
        <v>6459.173</v>
      </c>
      <c r="M291" s="9">
        <f t="shared" si="109"/>
        <v>9335.096</v>
      </c>
      <c r="N291" s="9">
        <f t="shared" si="109"/>
        <v>6886.43</v>
      </c>
      <c r="O291" s="9">
        <f>SUM(C291:N291)</f>
        <v>75546.61800000002</v>
      </c>
    </row>
    <row r="292" spans="1:15" ht="14.25">
      <c r="A292" t="s">
        <v>5</v>
      </c>
      <c r="C292" s="9">
        <f aca="true" t="shared" si="110" ref="C292:N292">ROUND(C269*0.016,3)</f>
        <v>5913.656</v>
      </c>
      <c r="D292" s="9">
        <f t="shared" si="110"/>
        <v>7035.498</v>
      </c>
      <c r="E292" s="9">
        <f t="shared" si="110"/>
        <v>4876.962</v>
      </c>
      <c r="F292" s="9">
        <f t="shared" si="110"/>
        <v>6361.23</v>
      </c>
      <c r="G292" s="9">
        <f t="shared" si="110"/>
        <v>5711.237</v>
      </c>
      <c r="H292" s="9">
        <f t="shared" si="110"/>
        <v>5304.15</v>
      </c>
      <c r="I292" s="9">
        <f t="shared" si="110"/>
        <v>4893.064</v>
      </c>
      <c r="J292" s="9">
        <f t="shared" si="110"/>
        <v>4990.293</v>
      </c>
      <c r="K292" s="9">
        <f t="shared" si="110"/>
        <v>5295.726</v>
      </c>
      <c r="L292" s="9">
        <f t="shared" si="110"/>
        <v>5560.707</v>
      </c>
      <c r="M292" s="9">
        <f t="shared" si="110"/>
        <v>7479.899</v>
      </c>
      <c r="N292" s="9">
        <f t="shared" si="110"/>
        <v>6481.776</v>
      </c>
      <c r="O292" s="9">
        <f>SUM(C292:N292)</f>
        <v>69904.198</v>
      </c>
    </row>
    <row r="293" spans="1:15" ht="14.25">
      <c r="A293" t="s">
        <v>6</v>
      </c>
      <c r="C293" s="9">
        <f aca="true" t="shared" si="111" ref="C293:N293">ROUND(C270*0.016,3)</f>
        <v>14459.419</v>
      </c>
      <c r="D293" s="9">
        <f t="shared" si="111"/>
        <v>15632.248</v>
      </c>
      <c r="E293" s="9">
        <f t="shared" si="111"/>
        <v>12549.533</v>
      </c>
      <c r="F293" s="9">
        <f t="shared" si="111"/>
        <v>14964.04</v>
      </c>
      <c r="G293" s="9">
        <f t="shared" si="111"/>
        <v>14271.603</v>
      </c>
      <c r="H293" s="9">
        <f t="shared" si="111"/>
        <v>12702.238</v>
      </c>
      <c r="I293" s="9">
        <f t="shared" si="111"/>
        <v>12116.002</v>
      </c>
      <c r="J293" s="9">
        <f t="shared" si="111"/>
        <v>11056.998</v>
      </c>
      <c r="K293" s="9">
        <f t="shared" si="111"/>
        <v>13860.672</v>
      </c>
      <c r="L293" s="9">
        <f t="shared" si="111"/>
        <v>12926.859</v>
      </c>
      <c r="M293" s="9">
        <f t="shared" si="111"/>
        <v>17487.678</v>
      </c>
      <c r="N293" s="9">
        <f t="shared" si="111"/>
        <v>14578.355</v>
      </c>
      <c r="O293" s="9">
        <f>SUM(C293:N293)</f>
        <v>166605.645</v>
      </c>
    </row>
    <row r="294" spans="1:15" ht="14.25">
      <c r="A294" t="s">
        <v>54</v>
      </c>
      <c r="C294" s="9">
        <f aca="true" t="shared" si="112" ref="C294:N294">ROUND(C271*0.016,3)</f>
        <v>26363.038</v>
      </c>
      <c r="D294" s="9">
        <f t="shared" si="112"/>
        <v>36392.333</v>
      </c>
      <c r="E294" s="9">
        <f t="shared" si="112"/>
        <v>21487.427</v>
      </c>
      <c r="F294" s="9">
        <f t="shared" si="112"/>
        <v>20598.014</v>
      </c>
      <c r="G294" s="9">
        <f t="shared" si="112"/>
        <v>21293.302</v>
      </c>
      <c r="H294" s="9">
        <f t="shared" si="112"/>
        <v>15026.37</v>
      </c>
      <c r="I294" s="9">
        <f t="shared" si="112"/>
        <v>15749.474</v>
      </c>
      <c r="J294" s="9">
        <f t="shared" si="112"/>
        <v>18464.229</v>
      </c>
      <c r="K294" s="9">
        <f t="shared" si="112"/>
        <v>19379.166</v>
      </c>
      <c r="L294" s="9">
        <f t="shared" si="112"/>
        <v>20272.41</v>
      </c>
      <c r="M294" s="9">
        <f t="shared" si="112"/>
        <v>27859.566</v>
      </c>
      <c r="N294" s="9">
        <f t="shared" si="112"/>
        <v>22378.304</v>
      </c>
      <c r="O294" s="9">
        <f>ROUND(O271*0.016,3)</f>
        <v>265263.634</v>
      </c>
    </row>
    <row r="295" spans="1:15" ht="14.25">
      <c r="A295" t="s">
        <v>55</v>
      </c>
      <c r="C295" s="9">
        <f aca="true" t="shared" si="113" ref="C295:O295">(ROUND(C272*0.016,3))+(ROUNDDOWN(SUM(C266+C269)*0.005,2))</f>
        <v>34061.166000000005</v>
      </c>
      <c r="D295" s="9">
        <f t="shared" si="113"/>
        <v>40808.844</v>
      </c>
      <c r="E295" s="9">
        <f t="shared" si="113"/>
        <v>33193.2</v>
      </c>
      <c r="F295" s="9">
        <f t="shared" si="113"/>
        <v>38439.019</v>
      </c>
      <c r="G295" s="9">
        <f t="shared" si="113"/>
        <v>34574.917</v>
      </c>
      <c r="H295" s="9">
        <f t="shared" si="113"/>
        <v>32487.467</v>
      </c>
      <c r="I295" s="9">
        <f t="shared" si="113"/>
        <v>33206.038</v>
      </c>
      <c r="J295" s="9">
        <f t="shared" si="113"/>
        <v>28551.303</v>
      </c>
      <c r="K295" s="9">
        <f t="shared" si="113"/>
        <v>35050.302</v>
      </c>
      <c r="L295" s="9">
        <f t="shared" si="113"/>
        <v>35122.029</v>
      </c>
      <c r="M295" s="9">
        <f t="shared" si="113"/>
        <v>47358.369999999995</v>
      </c>
      <c r="N295" s="9">
        <f t="shared" si="113"/>
        <v>37340.074</v>
      </c>
      <c r="O295" s="9">
        <f t="shared" si="113"/>
        <v>430192.78099999996</v>
      </c>
    </row>
    <row r="296" spans="1:15" ht="14.25">
      <c r="A296" t="s">
        <v>22</v>
      </c>
      <c r="C296" s="9">
        <f aca="true" t="shared" si="114" ref="C296:N296">ROUND(C273*0.016,3)</f>
        <v>2073.034</v>
      </c>
      <c r="D296" s="9">
        <f t="shared" si="114"/>
        <v>3148.885</v>
      </c>
      <c r="E296" s="9">
        <f t="shared" si="114"/>
        <v>2222.11</v>
      </c>
      <c r="F296" s="9">
        <f t="shared" si="114"/>
        <v>2323.76</v>
      </c>
      <c r="G296" s="9">
        <f t="shared" si="114"/>
        <v>2426.822</v>
      </c>
      <c r="H296" s="9">
        <f t="shared" si="114"/>
        <v>1628.738</v>
      </c>
      <c r="I296" s="9">
        <f t="shared" si="114"/>
        <v>1657.043</v>
      </c>
      <c r="J296" s="9">
        <f t="shared" si="114"/>
        <v>1192.445</v>
      </c>
      <c r="K296" s="9">
        <f t="shared" si="114"/>
        <v>1589.245</v>
      </c>
      <c r="L296" s="9">
        <f t="shared" si="114"/>
        <v>1963.858</v>
      </c>
      <c r="M296" s="9">
        <f t="shared" si="114"/>
        <v>3875.608</v>
      </c>
      <c r="N296" s="9">
        <f t="shared" si="114"/>
        <v>2368.696</v>
      </c>
      <c r="O296" s="9">
        <f>SUM(C296:N296)</f>
        <v>26470.244</v>
      </c>
    </row>
    <row r="297" spans="1:15" ht="14.25">
      <c r="A297" t="s">
        <v>9</v>
      </c>
      <c r="C297" s="9">
        <f aca="true" t="shared" si="115" ref="C297:N297">ROUND(C274*0.016,3)</f>
        <v>12647.656</v>
      </c>
      <c r="D297" s="9">
        <f t="shared" si="115"/>
        <v>12772.707</v>
      </c>
      <c r="E297" s="9">
        <f t="shared" si="115"/>
        <v>12651.584</v>
      </c>
      <c r="F297" s="9">
        <f t="shared" si="115"/>
        <v>14284.133</v>
      </c>
      <c r="G297" s="9">
        <f t="shared" si="115"/>
        <v>12027.112</v>
      </c>
      <c r="H297" s="9">
        <f t="shared" si="115"/>
        <v>10651.782</v>
      </c>
      <c r="I297" s="9">
        <f t="shared" si="115"/>
        <v>12063.37</v>
      </c>
      <c r="J297" s="9">
        <f t="shared" si="115"/>
        <v>10243.784</v>
      </c>
      <c r="K297" s="9">
        <f t="shared" si="115"/>
        <v>11597.81</v>
      </c>
      <c r="L297" s="9">
        <f t="shared" si="115"/>
        <v>12827.418</v>
      </c>
      <c r="M297" s="9">
        <f t="shared" si="115"/>
        <v>18447.2</v>
      </c>
      <c r="N297" s="9">
        <f t="shared" si="115"/>
        <v>15213.013</v>
      </c>
      <c r="O297" s="9">
        <f>ROUND(O274*0.016,3)</f>
        <v>155427.568</v>
      </c>
    </row>
    <row r="298" spans="1:15" ht="14.25">
      <c r="A298" t="s">
        <v>10</v>
      </c>
      <c r="C298" s="9">
        <f aca="true" t="shared" si="116" ref="C298:N298">ROUND(C275*0.016,3)</f>
        <v>7326.294</v>
      </c>
      <c r="D298" s="9">
        <f t="shared" si="116"/>
        <v>8117.307</v>
      </c>
      <c r="E298" s="9">
        <f t="shared" si="116"/>
        <v>5426.211</v>
      </c>
      <c r="F298" s="9">
        <f t="shared" si="116"/>
        <v>6904.664</v>
      </c>
      <c r="G298" s="9">
        <f t="shared" si="116"/>
        <v>6553.072</v>
      </c>
      <c r="H298" s="9">
        <f t="shared" si="116"/>
        <v>6204.739</v>
      </c>
      <c r="I298" s="9">
        <f t="shared" si="116"/>
        <v>6999.235</v>
      </c>
      <c r="J298" s="9">
        <f t="shared" si="116"/>
        <v>6462.216</v>
      </c>
      <c r="K298" s="9">
        <f t="shared" si="116"/>
        <v>7078.854</v>
      </c>
      <c r="L298" s="9">
        <f t="shared" si="116"/>
        <v>6897.542</v>
      </c>
      <c r="M298" s="9">
        <f t="shared" si="116"/>
        <v>9523.216</v>
      </c>
      <c r="N298" s="9">
        <f t="shared" si="116"/>
        <v>7323.053</v>
      </c>
      <c r="O298" s="9">
        <f>ROUND(O275*0.016,3)</f>
        <v>84816.405</v>
      </c>
    </row>
    <row r="299" spans="1:15" ht="14.25">
      <c r="A299" t="s">
        <v>56</v>
      </c>
      <c r="C299" s="9">
        <f aca="true" t="shared" si="117" ref="C299:N299">ROUND(C276*0.016,3)</f>
        <v>5355.275</v>
      </c>
      <c r="D299" s="9">
        <f t="shared" si="117"/>
        <v>5795.053</v>
      </c>
      <c r="E299" s="9">
        <f t="shared" si="117"/>
        <v>3931.046</v>
      </c>
      <c r="F299" s="9">
        <f t="shared" si="117"/>
        <v>4474.818</v>
      </c>
      <c r="G299" s="9">
        <f t="shared" si="117"/>
        <v>3788.211</v>
      </c>
      <c r="H299" s="9">
        <f t="shared" si="117"/>
        <v>4148.686</v>
      </c>
      <c r="I299" s="9">
        <f t="shared" si="117"/>
        <v>3989.048</v>
      </c>
      <c r="J299" s="9">
        <f t="shared" si="117"/>
        <v>3192.482</v>
      </c>
      <c r="K299" s="9">
        <f t="shared" si="117"/>
        <v>4190.139</v>
      </c>
      <c r="L299" s="9">
        <f t="shared" si="117"/>
        <v>4105.821</v>
      </c>
      <c r="M299" s="9">
        <f t="shared" si="117"/>
        <v>5946.048</v>
      </c>
      <c r="N299" s="9">
        <f t="shared" si="117"/>
        <v>4859.693</v>
      </c>
      <c r="O299" s="9">
        <f>ROUND(O276*0.016,3)</f>
        <v>53776.32</v>
      </c>
    </row>
    <row r="300" spans="1:15" ht="14.25">
      <c r="A300" t="s">
        <v>12</v>
      </c>
      <c r="C300" s="9">
        <f aca="true" t="shared" si="118" ref="C300:N300">ROUND(C277*0.016,3)</f>
        <v>13232.349</v>
      </c>
      <c r="D300" s="9">
        <f t="shared" si="118"/>
        <v>16386.872</v>
      </c>
      <c r="E300" s="9">
        <f t="shared" si="118"/>
        <v>12675.158</v>
      </c>
      <c r="F300" s="9">
        <f t="shared" si="118"/>
        <v>13497.403</v>
      </c>
      <c r="G300" s="9">
        <f t="shared" si="118"/>
        <v>12221.002</v>
      </c>
      <c r="H300" s="9">
        <f t="shared" si="118"/>
        <v>11225.019</v>
      </c>
      <c r="I300" s="9">
        <f t="shared" si="118"/>
        <v>11988.611</v>
      </c>
      <c r="J300" s="9">
        <f t="shared" si="118"/>
        <v>12126.408</v>
      </c>
      <c r="K300" s="9">
        <f t="shared" si="118"/>
        <v>13943.454</v>
      </c>
      <c r="L300" s="9">
        <f t="shared" si="118"/>
        <v>14021.093</v>
      </c>
      <c r="M300" s="9">
        <f t="shared" si="118"/>
        <v>21283.982</v>
      </c>
      <c r="N300" s="9">
        <f t="shared" si="118"/>
        <v>15308.264</v>
      </c>
      <c r="O300" s="9">
        <f>ROUND(O277*0.016,3)</f>
        <v>167909.616</v>
      </c>
    </row>
    <row r="301" spans="1:15" ht="14.25">
      <c r="A301" t="s">
        <v>59</v>
      </c>
      <c r="C301" s="9">
        <f aca="true" t="shared" si="119" ref="C301:N301">ROUND(C278*0.016,2)</f>
        <v>3024.14</v>
      </c>
      <c r="D301" s="9">
        <f t="shared" si="119"/>
        <v>2564.45</v>
      </c>
      <c r="E301" s="9">
        <f t="shared" si="119"/>
        <v>2166.55</v>
      </c>
      <c r="F301" s="9">
        <f t="shared" si="119"/>
        <v>2332.57</v>
      </c>
      <c r="G301" s="9">
        <f t="shared" si="119"/>
        <v>2173.42</v>
      </c>
      <c r="H301" s="9">
        <f t="shared" si="119"/>
        <v>2127.42</v>
      </c>
      <c r="I301" s="9">
        <f t="shared" si="119"/>
        <v>2707.64</v>
      </c>
      <c r="J301" s="9">
        <f t="shared" si="119"/>
        <v>2478.7</v>
      </c>
      <c r="K301" s="9">
        <f t="shared" si="119"/>
        <v>852.74</v>
      </c>
      <c r="L301" s="9">
        <f t="shared" si="119"/>
        <v>0</v>
      </c>
      <c r="M301" s="9">
        <f t="shared" si="119"/>
        <v>2.62</v>
      </c>
      <c r="N301" s="9">
        <f t="shared" si="119"/>
        <v>0</v>
      </c>
      <c r="O301" s="9">
        <f>SUM(C301:N301)</f>
        <v>20430.250000000004</v>
      </c>
    </row>
    <row r="302" spans="1:15" ht="14.25">
      <c r="A302" t="s">
        <v>57</v>
      </c>
      <c r="C302" s="9">
        <f aca="true" t="shared" si="120" ref="C302:N302">(ROUND(C279*0.016,3))+(ROUND(SUM(C267+C268)*0.005,3))</f>
        <v>41850.501000000004</v>
      </c>
      <c r="D302" s="9">
        <f t="shared" si="120"/>
        <v>52276.452</v>
      </c>
      <c r="E302" s="9">
        <f t="shared" si="120"/>
        <v>33948.08</v>
      </c>
      <c r="F302" s="9">
        <f t="shared" si="120"/>
        <v>38960.536</v>
      </c>
      <c r="G302" s="9">
        <f t="shared" si="120"/>
        <v>40629.385</v>
      </c>
      <c r="H302" s="9">
        <f t="shared" si="120"/>
        <v>34301.473</v>
      </c>
      <c r="I302" s="9">
        <f t="shared" si="120"/>
        <v>35369.983</v>
      </c>
      <c r="J302" s="9">
        <f t="shared" si="120"/>
        <v>30892.079</v>
      </c>
      <c r="K302" s="9">
        <f t="shared" si="120"/>
        <v>40388.037</v>
      </c>
      <c r="L302" s="9">
        <f t="shared" si="120"/>
        <v>39220.785</v>
      </c>
      <c r="M302" s="9">
        <f t="shared" si="120"/>
        <v>55240.812999999995</v>
      </c>
      <c r="N302" s="9">
        <f t="shared" si="120"/>
        <v>40616.059</v>
      </c>
      <c r="O302" s="9">
        <f>SUM(C302:N302)</f>
        <v>483694.1830000001</v>
      </c>
    </row>
    <row r="303" spans="1:15" ht="14.25">
      <c r="A303" t="s">
        <v>60</v>
      </c>
      <c r="C303" s="9">
        <v>0</v>
      </c>
      <c r="D303" s="9">
        <v>0</v>
      </c>
      <c r="E303" s="9">
        <v>0</v>
      </c>
      <c r="F303" s="9">
        <v>0</v>
      </c>
      <c r="G303" s="9">
        <v>0</v>
      </c>
      <c r="H303" s="9">
        <v>0</v>
      </c>
      <c r="I303" s="9">
        <v>0</v>
      </c>
      <c r="J303" s="9">
        <v>0</v>
      </c>
      <c r="K303" s="9">
        <v>0</v>
      </c>
      <c r="L303" s="9">
        <v>0</v>
      </c>
      <c r="M303" s="9">
        <v>0</v>
      </c>
      <c r="N303" s="9">
        <v>0</v>
      </c>
      <c r="O303" s="9">
        <f>SUM(C303:N303)</f>
        <v>0</v>
      </c>
    </row>
    <row r="304" spans="3:14" ht="14.25">
      <c r="C304" s="4"/>
      <c r="D304" s="4"/>
      <c r="E304" s="4"/>
      <c r="F304" s="4"/>
      <c r="G304" s="4"/>
      <c r="H304" s="4"/>
      <c r="I304" s="4"/>
      <c r="J304" s="4"/>
      <c r="K304" s="4"/>
      <c r="L304" s="4"/>
      <c r="M304" s="4"/>
      <c r="N304" s="4"/>
    </row>
    <row r="305" spans="1:15" ht="14.25">
      <c r="A305" t="s">
        <v>14</v>
      </c>
      <c r="C305" s="15">
        <f aca="true" t="shared" si="121" ref="C305:N305">SUM(C287:C304)</f>
        <v>233784.15000000002</v>
      </c>
      <c r="D305" s="15">
        <f t="shared" si="121"/>
        <v>274664.251</v>
      </c>
      <c r="E305" s="15">
        <f t="shared" si="121"/>
        <v>206992.587</v>
      </c>
      <c r="F305" s="15">
        <f t="shared" si="121"/>
        <v>232699.775</v>
      </c>
      <c r="G305" s="15">
        <f t="shared" si="121"/>
        <v>223502.43200000003</v>
      </c>
      <c r="H305" s="15">
        <f t="shared" si="121"/>
        <v>196051.88499999998</v>
      </c>
      <c r="I305" s="15">
        <f t="shared" si="121"/>
        <v>200345.09700000004</v>
      </c>
      <c r="J305" s="15">
        <f t="shared" si="121"/>
        <v>186035.27000000002</v>
      </c>
      <c r="K305" s="15">
        <f t="shared" si="121"/>
        <v>220119.95899999997</v>
      </c>
      <c r="L305" s="15">
        <f t="shared" si="121"/>
        <v>218149.5</v>
      </c>
      <c r="M305" s="15">
        <f t="shared" si="121"/>
        <v>306344.527</v>
      </c>
      <c r="N305" s="15">
        <f t="shared" si="121"/>
        <v>236107.925</v>
      </c>
      <c r="O305" s="15">
        <f>SUM(O287:O303)</f>
        <v>2734797.4110000003</v>
      </c>
    </row>
    <row r="306" spans="3:15" ht="14.25">
      <c r="C306" s="4"/>
      <c r="D306" s="4"/>
      <c r="E306" s="4"/>
      <c r="F306" s="4"/>
      <c r="G306" s="4"/>
      <c r="H306" s="4"/>
      <c r="I306" s="4"/>
      <c r="J306" s="4"/>
      <c r="K306" s="4"/>
      <c r="L306" s="4"/>
      <c r="M306" s="4"/>
      <c r="N306" s="4"/>
      <c r="O306" s="4"/>
    </row>
    <row r="307" ht="14.25">
      <c r="A307" t="s">
        <v>62</v>
      </c>
    </row>
    <row r="308" spans="3:15" ht="14.25">
      <c r="C308" s="16"/>
      <c r="D308" s="16"/>
      <c r="E308" s="16"/>
      <c r="F308" s="16"/>
      <c r="G308" s="16"/>
      <c r="H308" s="16"/>
      <c r="I308" s="16"/>
      <c r="J308" s="16"/>
      <c r="K308" s="16"/>
      <c r="L308" s="16"/>
      <c r="M308" s="16"/>
      <c r="N308" s="16"/>
      <c r="O308" s="13"/>
    </row>
    <row r="309" spans="1:15" ht="14.25">
      <c r="A309" t="s">
        <v>70</v>
      </c>
      <c r="C309" s="16"/>
      <c r="D309" s="16"/>
      <c r="E309" s="16"/>
      <c r="F309" s="16"/>
      <c r="G309" s="16"/>
      <c r="H309" s="16"/>
      <c r="I309" s="16"/>
      <c r="J309" s="16"/>
      <c r="K309" s="16"/>
      <c r="L309" s="16"/>
      <c r="M309" s="16"/>
      <c r="N309" s="16"/>
      <c r="O309" s="13"/>
    </row>
    <row r="310" spans="3:15" ht="14.25">
      <c r="C310" s="16"/>
      <c r="D310" s="16"/>
      <c r="E310" s="16"/>
      <c r="F310" s="16"/>
      <c r="G310" s="16"/>
      <c r="H310" s="16"/>
      <c r="I310" s="16"/>
      <c r="J310" s="16"/>
      <c r="K310" s="16"/>
      <c r="L310" s="16"/>
      <c r="M310" s="16"/>
      <c r="N310" s="16"/>
      <c r="O310" s="13"/>
    </row>
    <row r="311" spans="1:15" ht="14.25">
      <c r="A311" s="17" t="s">
        <v>63</v>
      </c>
      <c r="C311" s="16">
        <v>41456</v>
      </c>
      <c r="D311" s="16">
        <v>41487</v>
      </c>
      <c r="E311" s="16">
        <v>41518</v>
      </c>
      <c r="F311" s="16">
        <v>41548</v>
      </c>
      <c r="G311" s="16">
        <v>41579</v>
      </c>
      <c r="H311" s="16">
        <v>41609</v>
      </c>
      <c r="I311" s="16">
        <v>41640</v>
      </c>
      <c r="J311" s="16">
        <v>41671</v>
      </c>
      <c r="K311" s="16">
        <v>41699</v>
      </c>
      <c r="L311" s="16">
        <v>41730</v>
      </c>
      <c r="M311" s="16">
        <v>41760</v>
      </c>
      <c r="N311" s="16">
        <v>41791</v>
      </c>
      <c r="O311" s="13" t="s">
        <v>18</v>
      </c>
    </row>
    <row r="312" spans="1:15" ht="14.25">
      <c r="A312" t="s">
        <v>53</v>
      </c>
      <c r="C312" s="4">
        <v>2114476.8</v>
      </c>
      <c r="D312" s="4">
        <v>2308358</v>
      </c>
      <c r="E312" s="4">
        <v>1898302.5999999999</v>
      </c>
      <c r="F312" s="4">
        <v>2009426.2</v>
      </c>
      <c r="G312" s="4">
        <v>2067841.2</v>
      </c>
      <c r="H312" s="4">
        <v>1923920.3999999997</v>
      </c>
      <c r="I312" s="4">
        <v>1825657.6</v>
      </c>
      <c r="J312" s="4">
        <v>1834754.4999999998</v>
      </c>
      <c r="K312" s="4">
        <v>2427966.5999999996</v>
      </c>
      <c r="L312" s="4">
        <v>2073033.8000000003</v>
      </c>
      <c r="M312" s="4">
        <v>2620089.9000000004</v>
      </c>
      <c r="N312" s="4">
        <v>1929993.8</v>
      </c>
      <c r="O312" s="4">
        <f aca="true" t="shared" si="122" ref="O312:O328">SUM(C312:N312)</f>
        <v>25033821.400000002</v>
      </c>
    </row>
    <row r="313" spans="1:15" ht="14.25">
      <c r="A313" t="s">
        <v>2</v>
      </c>
      <c r="C313" s="4">
        <v>317991.1</v>
      </c>
      <c r="D313" s="4">
        <v>396662.0999999999</v>
      </c>
      <c r="E313" s="4">
        <v>394672.7000000001</v>
      </c>
      <c r="F313" s="4">
        <v>347529</v>
      </c>
      <c r="G313" s="4">
        <v>371011.39999999997</v>
      </c>
      <c r="H313" s="4">
        <v>327649.70000000007</v>
      </c>
      <c r="I313" s="4">
        <v>367122.00000000006</v>
      </c>
      <c r="J313" s="4">
        <v>287778.79999999993</v>
      </c>
      <c r="K313" s="4">
        <v>362617.69999999995</v>
      </c>
      <c r="L313" s="4">
        <v>304658.9</v>
      </c>
      <c r="M313" s="4">
        <v>514354.79999999993</v>
      </c>
      <c r="N313" s="4">
        <v>427936.79999999993</v>
      </c>
      <c r="O313" s="4">
        <f t="shared" si="122"/>
        <v>4419985</v>
      </c>
    </row>
    <row r="314" spans="1:15" ht="14.25">
      <c r="A314" t="s">
        <v>3</v>
      </c>
      <c r="C314" s="4">
        <v>275977</v>
      </c>
      <c r="D314" s="4">
        <v>339726.10000000003</v>
      </c>
      <c r="E314" s="4">
        <v>302516.2</v>
      </c>
      <c r="F314" s="4">
        <v>344878.89999999997</v>
      </c>
      <c r="G314" s="4">
        <v>307957.5999999999</v>
      </c>
      <c r="H314" s="4">
        <v>303521.89999999997</v>
      </c>
      <c r="I314" s="4">
        <v>287058.9000000001</v>
      </c>
      <c r="J314" s="4">
        <v>264199</v>
      </c>
      <c r="K314" s="4">
        <v>400201.2</v>
      </c>
      <c r="L314" s="4">
        <v>326425.80000000005</v>
      </c>
      <c r="M314" s="4">
        <v>535862.3</v>
      </c>
      <c r="N314" s="4">
        <v>423220.60000000003</v>
      </c>
      <c r="O314" s="4">
        <f t="shared" si="122"/>
        <v>4111545.4999999995</v>
      </c>
    </row>
    <row r="315" spans="1:15" ht="14.25">
      <c r="A315" t="s">
        <v>4</v>
      </c>
      <c r="C315" s="4">
        <v>1148032.8</v>
      </c>
      <c r="D315" s="4">
        <v>1254296.9000000001</v>
      </c>
      <c r="E315" s="4">
        <v>1095650.0999999999</v>
      </c>
      <c r="F315" s="4">
        <v>1293285.0999999999</v>
      </c>
      <c r="G315" s="4">
        <v>1273063.6</v>
      </c>
      <c r="H315" s="4">
        <v>1099532.0999999999</v>
      </c>
      <c r="I315" s="4">
        <v>1177619.7</v>
      </c>
      <c r="J315" s="4">
        <v>1111903.5</v>
      </c>
      <c r="K315" s="4">
        <v>1486110.3000000003</v>
      </c>
      <c r="L315" s="4">
        <v>1358025.1</v>
      </c>
      <c r="M315" s="4">
        <v>1794714.3999999997</v>
      </c>
      <c r="N315" s="4">
        <v>1452266.9999999995</v>
      </c>
      <c r="O315" s="4">
        <f t="shared" si="122"/>
        <v>15544500.600000001</v>
      </c>
    </row>
    <row r="316" spans="1:15" ht="14.25">
      <c r="A316" t="s">
        <v>21</v>
      </c>
      <c r="C316" s="4">
        <v>338723.8</v>
      </c>
      <c r="D316" s="4">
        <v>457213.7</v>
      </c>
      <c r="E316" s="4">
        <v>364652.70000000007</v>
      </c>
      <c r="F316" s="4">
        <v>359222.3999999999</v>
      </c>
      <c r="G316" s="4">
        <v>384839.39999999997</v>
      </c>
      <c r="H316" s="4">
        <v>349242.7000000001</v>
      </c>
      <c r="I316" s="4">
        <v>340832.7</v>
      </c>
      <c r="J316" s="4">
        <v>287294.49999999994</v>
      </c>
      <c r="K316" s="4">
        <v>373553.6</v>
      </c>
      <c r="L316" s="4">
        <v>362293.80000000005</v>
      </c>
      <c r="M316" s="4">
        <v>566016.1</v>
      </c>
      <c r="N316" s="4">
        <v>391931.5</v>
      </c>
      <c r="O316" s="4">
        <f t="shared" si="122"/>
        <v>4575816.9</v>
      </c>
    </row>
    <row r="317" spans="1:15" ht="14.25">
      <c r="A317" t="s">
        <v>5</v>
      </c>
      <c r="C317" s="4">
        <v>489661.6</v>
      </c>
      <c r="D317" s="4">
        <v>473430.7</v>
      </c>
      <c r="E317" s="4">
        <v>374558.89999999997</v>
      </c>
      <c r="F317" s="4">
        <v>403064.3</v>
      </c>
      <c r="G317" s="4">
        <v>353525.89999999997</v>
      </c>
      <c r="H317" s="4">
        <v>295535.8</v>
      </c>
      <c r="I317" s="4">
        <v>399457.30000000005</v>
      </c>
      <c r="J317" s="4">
        <v>411487.00000000006</v>
      </c>
      <c r="K317" s="4">
        <v>361532.30000000005</v>
      </c>
      <c r="L317" s="4">
        <v>411783.19999999984</v>
      </c>
      <c r="M317" s="4">
        <v>617012.3</v>
      </c>
      <c r="N317" s="4">
        <v>432728.49999999994</v>
      </c>
      <c r="O317" s="4">
        <f t="shared" si="122"/>
        <v>5023777.8</v>
      </c>
    </row>
    <row r="318" spans="1:15" ht="14.25">
      <c r="A318" t="s">
        <v>6</v>
      </c>
      <c r="C318" s="4">
        <v>940460.5</v>
      </c>
      <c r="D318" s="4">
        <v>1108494.5</v>
      </c>
      <c r="E318" s="4">
        <v>964690.6000000001</v>
      </c>
      <c r="F318" s="4">
        <v>942794.8</v>
      </c>
      <c r="G318" s="4">
        <v>872073.4</v>
      </c>
      <c r="H318" s="4">
        <v>797562</v>
      </c>
      <c r="I318" s="4">
        <v>871894.5</v>
      </c>
      <c r="J318" s="4">
        <v>844703.0999999999</v>
      </c>
      <c r="K318" s="4">
        <v>1138794.7999999998</v>
      </c>
      <c r="L318" s="4">
        <v>1001827.3999999999</v>
      </c>
      <c r="M318" s="4">
        <v>1274181.4999999998</v>
      </c>
      <c r="N318" s="4">
        <v>1010767.7000000001</v>
      </c>
      <c r="O318" s="4">
        <f t="shared" si="122"/>
        <v>11768244.799999999</v>
      </c>
    </row>
    <row r="319" spans="1:15" ht="14.25">
      <c r="A319" t="s">
        <v>54</v>
      </c>
      <c r="C319" s="4">
        <v>2081968.8</v>
      </c>
      <c r="D319" s="4">
        <v>2363805.9000000004</v>
      </c>
      <c r="E319" s="4">
        <v>1691847</v>
      </c>
      <c r="F319" s="4">
        <v>1560207.4999999998</v>
      </c>
      <c r="G319" s="4">
        <v>1732915.0999999999</v>
      </c>
      <c r="H319" s="4">
        <v>1210955.4999999995</v>
      </c>
      <c r="I319" s="4">
        <v>1400869.0999999994</v>
      </c>
      <c r="J319" s="4">
        <v>1345409.7999999996</v>
      </c>
      <c r="K319" s="4">
        <v>1503282.8</v>
      </c>
      <c r="L319" s="4">
        <v>1455524.5</v>
      </c>
      <c r="M319" s="4">
        <v>1883719</v>
      </c>
      <c r="N319" s="4">
        <v>1662947.7999999998</v>
      </c>
      <c r="O319" s="4">
        <f t="shared" si="122"/>
        <v>19893452.8</v>
      </c>
    </row>
    <row r="320" spans="1:15" ht="14.25">
      <c r="A320" t="s">
        <v>55</v>
      </c>
      <c r="C320" s="4">
        <v>2029096.4</v>
      </c>
      <c r="D320" s="4">
        <v>2337018.4000000004</v>
      </c>
      <c r="E320" s="4">
        <v>1891966</v>
      </c>
      <c r="F320" s="4">
        <v>1966812.5</v>
      </c>
      <c r="G320" s="4">
        <v>2192136.2</v>
      </c>
      <c r="H320" s="4">
        <v>1778498.5000000002</v>
      </c>
      <c r="I320" s="4">
        <v>2031663.6999999997</v>
      </c>
      <c r="J320" s="4">
        <v>1985001.0999999996</v>
      </c>
      <c r="K320" s="4">
        <v>2288304.5999999996</v>
      </c>
      <c r="L320" s="4">
        <v>2044844.2</v>
      </c>
      <c r="M320" s="4">
        <v>2802240.7000000007</v>
      </c>
      <c r="N320" s="4">
        <v>2078796.2999999996</v>
      </c>
      <c r="O320" s="4">
        <f t="shared" si="122"/>
        <v>25426378.599999998</v>
      </c>
    </row>
    <row r="321" spans="1:15" ht="14.25">
      <c r="A321" t="s">
        <v>22</v>
      </c>
      <c r="C321" s="4">
        <v>218139.8</v>
      </c>
      <c r="D321" s="4">
        <v>230812</v>
      </c>
      <c r="E321" s="4">
        <v>98711.4</v>
      </c>
      <c r="F321" s="4">
        <v>145027.1</v>
      </c>
      <c r="G321" s="4">
        <v>170906.8</v>
      </c>
      <c r="H321" s="4">
        <v>129618.69999999998</v>
      </c>
      <c r="I321" s="4">
        <v>162001.2</v>
      </c>
      <c r="J321" s="4">
        <v>135148.50000000003</v>
      </c>
      <c r="K321" s="4">
        <v>170498.09999999995</v>
      </c>
      <c r="L321" s="4">
        <v>165498.99999999997</v>
      </c>
      <c r="M321" s="4">
        <v>273316</v>
      </c>
      <c r="N321" s="4">
        <v>212673.2</v>
      </c>
      <c r="O321" s="4">
        <f t="shared" si="122"/>
        <v>2112351.8</v>
      </c>
    </row>
    <row r="322" spans="1:15" ht="14.25">
      <c r="A322" t="s">
        <v>9</v>
      </c>
      <c r="C322" s="4">
        <v>815509.8</v>
      </c>
      <c r="D322" s="4">
        <v>895147.0999999999</v>
      </c>
      <c r="E322" s="4">
        <v>831516.6</v>
      </c>
      <c r="F322" s="4">
        <v>859844.8</v>
      </c>
      <c r="G322" s="4">
        <v>746954.8000000002</v>
      </c>
      <c r="H322" s="4">
        <v>603086.7</v>
      </c>
      <c r="I322" s="4">
        <v>795285.9000000001</v>
      </c>
      <c r="J322" s="4">
        <v>730427.7999999999</v>
      </c>
      <c r="K322" s="4">
        <v>808593.2000000001</v>
      </c>
      <c r="L322" s="4">
        <v>720980.1000000001</v>
      </c>
      <c r="M322" s="4">
        <v>1074645.3</v>
      </c>
      <c r="N322" s="4">
        <v>850873.9000000001</v>
      </c>
      <c r="O322" s="4">
        <f t="shared" si="122"/>
        <v>9732866.000000002</v>
      </c>
    </row>
    <row r="323" spans="1:15" ht="14.25">
      <c r="A323" t="s">
        <v>10</v>
      </c>
      <c r="C323" s="4">
        <v>411986.6</v>
      </c>
      <c r="D323" s="4">
        <v>425846.89999999997</v>
      </c>
      <c r="E323" s="4">
        <v>382551.6</v>
      </c>
      <c r="F323" s="4">
        <v>398436.6</v>
      </c>
      <c r="G323" s="4">
        <v>413212.3999999999</v>
      </c>
      <c r="H323" s="4">
        <v>355980.5999999999</v>
      </c>
      <c r="I323" s="4">
        <v>448104.8</v>
      </c>
      <c r="J323" s="4">
        <v>372740.70000000007</v>
      </c>
      <c r="K323" s="4">
        <v>414954.9</v>
      </c>
      <c r="L323" s="4">
        <v>407993.7999999999</v>
      </c>
      <c r="M323" s="4">
        <v>567911.1</v>
      </c>
      <c r="N323" s="4">
        <v>451153.69999999995</v>
      </c>
      <c r="O323" s="4">
        <f t="shared" si="122"/>
        <v>5050873.7</v>
      </c>
    </row>
    <row r="324" spans="1:15" ht="14.25">
      <c r="A324" t="s">
        <v>56</v>
      </c>
      <c r="C324" s="4">
        <v>285542.5</v>
      </c>
      <c r="D324" s="4">
        <v>338337.69999999995</v>
      </c>
      <c r="E324" s="4">
        <v>308149.69999999995</v>
      </c>
      <c r="F324" s="4">
        <v>296820.5</v>
      </c>
      <c r="G324" s="4">
        <v>293653.9</v>
      </c>
      <c r="H324" s="4">
        <v>256816.3</v>
      </c>
      <c r="I324" s="4">
        <v>264378.8</v>
      </c>
      <c r="J324" s="4">
        <v>226173.09999999995</v>
      </c>
      <c r="K324" s="4">
        <v>289070.9</v>
      </c>
      <c r="L324" s="4">
        <v>262305.6</v>
      </c>
      <c r="M324" s="4">
        <v>388372.9</v>
      </c>
      <c r="N324" s="4">
        <v>292148.1</v>
      </c>
      <c r="O324" s="4">
        <f t="shared" si="122"/>
        <v>3501770</v>
      </c>
    </row>
    <row r="325" spans="1:15" ht="14.25">
      <c r="A325" t="s">
        <v>12</v>
      </c>
      <c r="C325" s="4">
        <v>977301.8</v>
      </c>
      <c r="D325" s="4">
        <v>965165.8999999999</v>
      </c>
      <c r="E325" s="4">
        <v>877808.2</v>
      </c>
      <c r="F325" s="4">
        <v>798537.7999999998</v>
      </c>
      <c r="G325" s="4">
        <v>781854.2</v>
      </c>
      <c r="H325" s="4">
        <v>644515.2999999999</v>
      </c>
      <c r="I325" s="4">
        <v>707753.9000000001</v>
      </c>
      <c r="J325" s="4">
        <v>725056.3999999999</v>
      </c>
      <c r="K325" s="4">
        <v>853150.6000000003</v>
      </c>
      <c r="L325" s="4">
        <v>851821.0999999999</v>
      </c>
      <c r="M325" s="4">
        <v>1239700.5000000002</v>
      </c>
      <c r="N325" s="4">
        <v>968374.1000000002</v>
      </c>
      <c r="O325" s="4">
        <f t="shared" si="122"/>
        <v>10391039.8</v>
      </c>
    </row>
    <row r="326" spans="1:15" ht="14.25">
      <c r="A326" t="s">
        <v>59</v>
      </c>
      <c r="C326" s="4">
        <v>173623.7</v>
      </c>
      <c r="D326" s="4">
        <v>180889.40000000002</v>
      </c>
      <c r="E326" s="4">
        <v>149746.3</v>
      </c>
      <c r="F326" s="4">
        <v>135194.80000000002</v>
      </c>
      <c r="G326" s="4">
        <v>165976.7</v>
      </c>
      <c r="H326" s="4">
        <v>124383.70000000001</v>
      </c>
      <c r="I326" s="4">
        <v>125946.20000000001</v>
      </c>
      <c r="J326" s="4">
        <v>152723.7</v>
      </c>
      <c r="K326" s="4">
        <v>186508.89999999997</v>
      </c>
      <c r="L326" s="4">
        <v>175230.6</v>
      </c>
      <c r="M326" s="4">
        <v>256537.69999999998</v>
      </c>
      <c r="N326" s="4">
        <v>187870.89999999997</v>
      </c>
      <c r="O326" s="4">
        <f t="shared" si="122"/>
        <v>2014632.5999999999</v>
      </c>
    </row>
    <row r="327" spans="1:15" ht="14.25">
      <c r="A327" t="s">
        <v>57</v>
      </c>
      <c r="C327" s="4">
        <v>2146083.3</v>
      </c>
      <c r="D327" s="4">
        <v>2536640.7</v>
      </c>
      <c r="E327" s="4">
        <v>1660992.6000000003</v>
      </c>
      <c r="F327" s="4">
        <v>1940042.4</v>
      </c>
      <c r="G327" s="4">
        <v>2257607.6000000006</v>
      </c>
      <c r="H327" s="4">
        <v>1660545.9000000001</v>
      </c>
      <c r="I327" s="4">
        <v>1831595.8999999997</v>
      </c>
      <c r="J327" s="4">
        <v>1910589</v>
      </c>
      <c r="K327" s="4">
        <v>2343106.3999999994</v>
      </c>
      <c r="L327" s="4">
        <v>2355087.6000000006</v>
      </c>
      <c r="M327" s="4">
        <v>2962848.6</v>
      </c>
      <c r="N327" s="4">
        <v>2206795.8</v>
      </c>
      <c r="O327" s="4">
        <f t="shared" si="122"/>
        <v>25811935.800000004</v>
      </c>
    </row>
    <row r="328" spans="1:15" ht="14.25">
      <c r="A328" t="s">
        <v>60</v>
      </c>
      <c r="C328" s="4">
        <v>320699.9</v>
      </c>
      <c r="D328" s="4">
        <v>458872.5999999999</v>
      </c>
      <c r="E328" s="4">
        <v>387829.6000000001</v>
      </c>
      <c r="F328" s="4">
        <v>396154.79999999993</v>
      </c>
      <c r="G328" s="4">
        <v>472195</v>
      </c>
      <c r="H328" s="4">
        <v>393190.70000000007</v>
      </c>
      <c r="I328" s="4">
        <v>519835.99999999994</v>
      </c>
      <c r="J328" s="4">
        <v>545087.6</v>
      </c>
      <c r="K328" s="4">
        <v>591418.1</v>
      </c>
      <c r="L328" s="4">
        <v>592146.1</v>
      </c>
      <c r="M328" s="4">
        <v>870714.0000000001</v>
      </c>
      <c r="N328" s="4">
        <v>785569.8</v>
      </c>
      <c r="O328" s="4">
        <f t="shared" si="122"/>
        <v>6333714.2</v>
      </c>
    </row>
    <row r="329" spans="3:15" ht="14.25">
      <c r="C329" s="4"/>
      <c r="D329" s="4"/>
      <c r="E329" s="4"/>
      <c r="F329" s="4"/>
      <c r="G329" s="4"/>
      <c r="H329" s="4"/>
      <c r="I329" s="4"/>
      <c r="J329" s="4"/>
      <c r="K329" s="4"/>
      <c r="L329" s="4"/>
      <c r="M329" s="4"/>
      <c r="N329" s="4"/>
      <c r="O329" s="4"/>
    </row>
    <row r="330" spans="1:15" ht="14.25">
      <c r="A330" t="s">
        <v>14</v>
      </c>
      <c r="C330" s="4">
        <f>SUM(C312:C328)</f>
        <v>15085276.200000001</v>
      </c>
      <c r="D330" s="4">
        <f>SUM(D312:D328)</f>
        <v>17070718.600000005</v>
      </c>
      <c r="E330" s="4">
        <f aca="true" t="shared" si="123" ref="E330:K330">SUM(E312:E327)</f>
        <v>13288333.2</v>
      </c>
      <c r="F330" s="4">
        <f t="shared" si="123"/>
        <v>13801124.700000001</v>
      </c>
      <c r="G330" s="4">
        <f t="shared" si="123"/>
        <v>14385530.200000003</v>
      </c>
      <c r="H330" s="4">
        <f t="shared" si="123"/>
        <v>11861365.8</v>
      </c>
      <c r="I330" s="4">
        <f t="shared" si="123"/>
        <v>13037242.200000001</v>
      </c>
      <c r="J330" s="4">
        <f t="shared" si="123"/>
        <v>12625390.499999998</v>
      </c>
      <c r="K330" s="4">
        <f t="shared" si="123"/>
        <v>15408246.899999999</v>
      </c>
      <c r="L330" s="4">
        <f>SUM(L312:L328)</f>
        <v>14869480.6</v>
      </c>
      <c r="M330" s="4">
        <f>SUM(M312:M328)</f>
        <v>20242237.1</v>
      </c>
      <c r="N330" s="4">
        <f>SUM(N312:N328)</f>
        <v>15766049.499999996</v>
      </c>
      <c r="O330" s="4">
        <f>SUM(O312:O328)</f>
        <v>180746707.29999998</v>
      </c>
    </row>
    <row r="331" spans="3:15" ht="14.25">
      <c r="C331" s="4"/>
      <c r="D331" s="4"/>
      <c r="E331" s="4"/>
      <c r="F331" s="4"/>
      <c r="G331" s="4"/>
      <c r="H331" s="4"/>
      <c r="I331" s="4"/>
      <c r="J331" s="4"/>
      <c r="K331" s="4"/>
      <c r="L331" s="4"/>
      <c r="M331" s="4"/>
      <c r="N331" s="4"/>
      <c r="O331" s="4"/>
    </row>
    <row r="332" spans="3:15" ht="14.25">
      <c r="C332" s="4"/>
      <c r="D332" s="4"/>
      <c r="E332" s="4"/>
      <c r="F332" s="4"/>
      <c r="G332" s="4"/>
      <c r="H332" s="4"/>
      <c r="I332" s="4"/>
      <c r="J332" s="4"/>
      <c r="K332" s="4"/>
      <c r="L332" s="4"/>
      <c r="M332" s="4"/>
      <c r="N332" s="4"/>
      <c r="O332" s="4"/>
    </row>
    <row r="333" spans="1:15" ht="14.25">
      <c r="A333" t="s">
        <v>71</v>
      </c>
      <c r="C333" s="4"/>
      <c r="D333" s="4"/>
      <c r="E333" s="4"/>
      <c r="F333" s="4"/>
      <c r="G333" s="4"/>
      <c r="H333" s="4"/>
      <c r="I333" s="4"/>
      <c r="J333" s="4"/>
      <c r="K333" s="4"/>
      <c r="L333" s="4"/>
      <c r="M333" s="4"/>
      <c r="N333" s="4"/>
      <c r="O333" s="4"/>
    </row>
    <row r="334" spans="3:15" ht="14.25">
      <c r="C334" s="4"/>
      <c r="D334" s="4"/>
      <c r="E334" s="4"/>
      <c r="F334" s="4"/>
      <c r="G334" s="4"/>
      <c r="H334" s="4"/>
      <c r="I334" s="4"/>
      <c r="J334" s="4"/>
      <c r="K334" s="4"/>
      <c r="L334" s="4"/>
      <c r="M334" s="4"/>
      <c r="N334" s="4"/>
      <c r="O334" s="4"/>
    </row>
    <row r="335" spans="3:15" ht="14.25">
      <c r="C335" s="16">
        <v>41456</v>
      </c>
      <c r="D335" s="16">
        <v>41487</v>
      </c>
      <c r="E335" s="16">
        <v>41518</v>
      </c>
      <c r="F335" s="16">
        <v>41548</v>
      </c>
      <c r="G335" s="16">
        <v>41579</v>
      </c>
      <c r="H335" s="16">
        <v>41609</v>
      </c>
      <c r="I335" s="16">
        <v>41640</v>
      </c>
      <c r="J335" s="16">
        <v>41671</v>
      </c>
      <c r="K335" s="16">
        <v>41699</v>
      </c>
      <c r="L335" s="16">
        <v>41730</v>
      </c>
      <c r="M335" s="16">
        <v>41760</v>
      </c>
      <c r="N335" s="16">
        <v>41791</v>
      </c>
      <c r="O335" s="13" t="s">
        <v>18</v>
      </c>
    </row>
    <row r="336" spans="1:15" ht="14.25">
      <c r="A336" t="s">
        <v>53</v>
      </c>
      <c r="C336" s="9">
        <f aca="true" t="shared" si="124" ref="C336:O336">ROUND(C312*0.016,3)</f>
        <v>33831.629</v>
      </c>
      <c r="D336" s="9">
        <f t="shared" si="124"/>
        <v>36933.728</v>
      </c>
      <c r="E336" s="9">
        <f t="shared" si="124"/>
        <v>30372.842</v>
      </c>
      <c r="F336" s="9">
        <f t="shared" si="124"/>
        <v>32150.819</v>
      </c>
      <c r="G336" s="9">
        <f t="shared" si="124"/>
        <v>33085.459</v>
      </c>
      <c r="H336" s="9">
        <f t="shared" si="124"/>
        <v>30782.726</v>
      </c>
      <c r="I336" s="9">
        <f t="shared" si="124"/>
        <v>29210.522</v>
      </c>
      <c r="J336" s="9">
        <f t="shared" si="124"/>
        <v>29356.072</v>
      </c>
      <c r="K336" s="9">
        <f t="shared" si="124"/>
        <v>38847.466</v>
      </c>
      <c r="L336" s="9">
        <f t="shared" si="124"/>
        <v>33168.541</v>
      </c>
      <c r="M336" s="9">
        <f t="shared" si="124"/>
        <v>41921.438</v>
      </c>
      <c r="N336" s="9">
        <f t="shared" si="124"/>
        <v>30879.901</v>
      </c>
      <c r="O336" s="9">
        <f t="shared" si="124"/>
        <v>400541.142</v>
      </c>
    </row>
    <row r="337" spans="1:15" ht="14.25">
      <c r="A337" t="s">
        <v>2</v>
      </c>
      <c r="C337" s="9">
        <f aca="true" t="shared" si="125" ref="C337:O337">ROUND(C313*0.016,3)</f>
        <v>5087.858</v>
      </c>
      <c r="D337" s="9">
        <f t="shared" si="125"/>
        <v>6346.594</v>
      </c>
      <c r="E337" s="9">
        <f t="shared" si="125"/>
        <v>6314.763</v>
      </c>
      <c r="F337" s="9">
        <f t="shared" si="125"/>
        <v>5560.464</v>
      </c>
      <c r="G337" s="9">
        <f t="shared" si="125"/>
        <v>5936.182</v>
      </c>
      <c r="H337" s="9">
        <f t="shared" si="125"/>
        <v>5242.395</v>
      </c>
      <c r="I337" s="9">
        <f t="shared" si="125"/>
        <v>5873.952</v>
      </c>
      <c r="J337" s="9">
        <f t="shared" si="125"/>
        <v>4604.461</v>
      </c>
      <c r="K337" s="9">
        <f t="shared" si="125"/>
        <v>5801.883</v>
      </c>
      <c r="L337" s="9">
        <f t="shared" si="125"/>
        <v>4874.542</v>
      </c>
      <c r="M337" s="9">
        <f t="shared" si="125"/>
        <v>8229.677</v>
      </c>
      <c r="N337" s="9">
        <f t="shared" si="125"/>
        <v>6846.989</v>
      </c>
      <c r="O337" s="9">
        <f t="shared" si="125"/>
        <v>70719.76</v>
      </c>
    </row>
    <row r="338" spans="1:15" ht="14.25">
      <c r="A338" t="s">
        <v>3</v>
      </c>
      <c r="C338" s="9">
        <f aca="true" t="shared" si="126" ref="C338:N338">ROUND(C314*0.016,3)</f>
        <v>4415.632</v>
      </c>
      <c r="D338" s="9">
        <f t="shared" si="126"/>
        <v>5435.618</v>
      </c>
      <c r="E338" s="9">
        <f t="shared" si="126"/>
        <v>4840.259</v>
      </c>
      <c r="F338" s="9">
        <f t="shared" si="126"/>
        <v>5518.062</v>
      </c>
      <c r="G338" s="9">
        <f t="shared" si="126"/>
        <v>4927.322</v>
      </c>
      <c r="H338" s="9">
        <f t="shared" si="126"/>
        <v>4856.35</v>
      </c>
      <c r="I338" s="9">
        <f t="shared" si="126"/>
        <v>4592.942</v>
      </c>
      <c r="J338" s="9">
        <f t="shared" si="126"/>
        <v>4227.184</v>
      </c>
      <c r="K338" s="9">
        <f t="shared" si="126"/>
        <v>6403.219</v>
      </c>
      <c r="L338" s="9">
        <f t="shared" si="126"/>
        <v>5222.813</v>
      </c>
      <c r="M338" s="9">
        <f t="shared" si="126"/>
        <v>8573.797</v>
      </c>
      <c r="N338" s="9">
        <f t="shared" si="126"/>
        <v>6771.53</v>
      </c>
      <c r="O338" s="9">
        <f>SUM(C338:N338)</f>
        <v>65784.728</v>
      </c>
    </row>
    <row r="339" spans="1:15" ht="14.25">
      <c r="A339" t="s">
        <v>4</v>
      </c>
      <c r="C339" s="9">
        <f aca="true" t="shared" si="127" ref="C339:N339">ROUND(C315*0.016,3)</f>
        <v>18368.525</v>
      </c>
      <c r="D339" s="9">
        <f t="shared" si="127"/>
        <v>20068.75</v>
      </c>
      <c r="E339" s="9">
        <f t="shared" si="127"/>
        <v>17530.402</v>
      </c>
      <c r="F339" s="9">
        <f t="shared" si="127"/>
        <v>20692.562</v>
      </c>
      <c r="G339" s="9">
        <f t="shared" si="127"/>
        <v>20369.018</v>
      </c>
      <c r="H339" s="9">
        <f t="shared" si="127"/>
        <v>17592.514</v>
      </c>
      <c r="I339" s="9">
        <f t="shared" si="127"/>
        <v>18841.915</v>
      </c>
      <c r="J339" s="9">
        <f t="shared" si="127"/>
        <v>17790.456</v>
      </c>
      <c r="K339" s="9">
        <f t="shared" si="127"/>
        <v>23777.765</v>
      </c>
      <c r="L339" s="9">
        <f t="shared" si="127"/>
        <v>21728.402</v>
      </c>
      <c r="M339" s="9">
        <f t="shared" si="127"/>
        <v>28715.43</v>
      </c>
      <c r="N339" s="9">
        <f t="shared" si="127"/>
        <v>23236.272</v>
      </c>
      <c r="O339" s="9">
        <f>SUM(C339:N339)</f>
        <v>248712.011</v>
      </c>
    </row>
    <row r="340" spans="1:15" ht="14.25">
      <c r="A340" t="s">
        <v>21</v>
      </c>
      <c r="C340" s="9">
        <f aca="true" t="shared" si="128" ref="C340:N340">ROUND(C316*0.016,3)</f>
        <v>5419.581</v>
      </c>
      <c r="D340" s="9">
        <f t="shared" si="128"/>
        <v>7315.419</v>
      </c>
      <c r="E340" s="9">
        <f t="shared" si="128"/>
        <v>5834.443</v>
      </c>
      <c r="F340" s="9">
        <f t="shared" si="128"/>
        <v>5747.558</v>
      </c>
      <c r="G340" s="9">
        <f t="shared" si="128"/>
        <v>6157.43</v>
      </c>
      <c r="H340" s="9">
        <f t="shared" si="128"/>
        <v>5587.883</v>
      </c>
      <c r="I340" s="9">
        <f t="shared" si="128"/>
        <v>5453.323</v>
      </c>
      <c r="J340" s="9">
        <f t="shared" si="128"/>
        <v>4596.712</v>
      </c>
      <c r="K340" s="9">
        <f t="shared" si="128"/>
        <v>5976.858</v>
      </c>
      <c r="L340" s="9">
        <f t="shared" si="128"/>
        <v>5796.701</v>
      </c>
      <c r="M340" s="9">
        <f t="shared" si="128"/>
        <v>9056.258</v>
      </c>
      <c r="N340" s="9">
        <f t="shared" si="128"/>
        <v>6270.904</v>
      </c>
      <c r="O340" s="9">
        <f>SUM(C340:N340)</f>
        <v>73213.06999999999</v>
      </c>
    </row>
    <row r="341" spans="1:15" ht="14.25">
      <c r="A341" t="s">
        <v>5</v>
      </c>
      <c r="C341" s="9">
        <f aca="true" t="shared" si="129" ref="C341:N341">ROUND(C317*0.016,3)</f>
        <v>7834.586</v>
      </c>
      <c r="D341" s="9">
        <f t="shared" si="129"/>
        <v>7574.891</v>
      </c>
      <c r="E341" s="9">
        <f t="shared" si="129"/>
        <v>5992.942</v>
      </c>
      <c r="F341" s="9">
        <f t="shared" si="129"/>
        <v>6449.029</v>
      </c>
      <c r="G341" s="9">
        <f t="shared" si="129"/>
        <v>5656.414</v>
      </c>
      <c r="H341" s="9">
        <f t="shared" si="129"/>
        <v>4728.573</v>
      </c>
      <c r="I341" s="9">
        <f t="shared" si="129"/>
        <v>6391.317</v>
      </c>
      <c r="J341" s="9">
        <f t="shared" si="129"/>
        <v>6583.792</v>
      </c>
      <c r="K341" s="9">
        <f t="shared" si="129"/>
        <v>5784.517</v>
      </c>
      <c r="L341" s="9">
        <f t="shared" si="129"/>
        <v>6588.531</v>
      </c>
      <c r="M341" s="9">
        <f t="shared" si="129"/>
        <v>9872.197</v>
      </c>
      <c r="N341" s="9">
        <f t="shared" si="129"/>
        <v>6923.656</v>
      </c>
      <c r="O341" s="9">
        <f>SUM(C341:N341)</f>
        <v>80380.445</v>
      </c>
    </row>
    <row r="342" spans="1:15" ht="14.25">
      <c r="A342" t="s">
        <v>6</v>
      </c>
      <c r="C342" s="9">
        <f aca="true" t="shared" si="130" ref="C342:N342">ROUND(C318*0.016,3)</f>
        <v>15047.368</v>
      </c>
      <c r="D342" s="9">
        <f t="shared" si="130"/>
        <v>17735.912</v>
      </c>
      <c r="E342" s="9">
        <f t="shared" si="130"/>
        <v>15435.05</v>
      </c>
      <c r="F342" s="9">
        <f t="shared" si="130"/>
        <v>15084.717</v>
      </c>
      <c r="G342" s="9">
        <f t="shared" si="130"/>
        <v>13953.174</v>
      </c>
      <c r="H342" s="9">
        <f t="shared" si="130"/>
        <v>12760.992</v>
      </c>
      <c r="I342" s="9">
        <f t="shared" si="130"/>
        <v>13950.312</v>
      </c>
      <c r="J342" s="9">
        <f t="shared" si="130"/>
        <v>13515.25</v>
      </c>
      <c r="K342" s="9">
        <f t="shared" si="130"/>
        <v>18220.717</v>
      </c>
      <c r="L342" s="9">
        <f t="shared" si="130"/>
        <v>16029.238</v>
      </c>
      <c r="M342" s="9">
        <f t="shared" si="130"/>
        <v>20386.904</v>
      </c>
      <c r="N342" s="9">
        <f t="shared" si="130"/>
        <v>16172.283</v>
      </c>
      <c r="O342" s="9">
        <f>SUM(C342:N342)</f>
        <v>188291.91700000002</v>
      </c>
    </row>
    <row r="343" spans="1:15" ht="14.25">
      <c r="A343" t="s">
        <v>54</v>
      </c>
      <c r="C343" s="9">
        <f aca="true" t="shared" si="131" ref="C343:N343">ROUND(C319*0.016,3)</f>
        <v>33311.501</v>
      </c>
      <c r="D343" s="9">
        <f t="shared" si="131"/>
        <v>37820.894</v>
      </c>
      <c r="E343" s="9">
        <f t="shared" si="131"/>
        <v>27069.552</v>
      </c>
      <c r="F343" s="9">
        <f t="shared" si="131"/>
        <v>24963.32</v>
      </c>
      <c r="G343" s="9">
        <f t="shared" si="131"/>
        <v>27726.642</v>
      </c>
      <c r="H343" s="9">
        <f t="shared" si="131"/>
        <v>19375.288</v>
      </c>
      <c r="I343" s="9">
        <f t="shared" si="131"/>
        <v>22413.906</v>
      </c>
      <c r="J343" s="9">
        <f t="shared" si="131"/>
        <v>21526.557</v>
      </c>
      <c r="K343" s="9">
        <f t="shared" si="131"/>
        <v>24052.525</v>
      </c>
      <c r="L343" s="9">
        <f t="shared" si="131"/>
        <v>23288.392</v>
      </c>
      <c r="M343" s="9">
        <f t="shared" si="131"/>
        <v>30139.504</v>
      </c>
      <c r="N343" s="9">
        <f t="shared" si="131"/>
        <v>26607.165</v>
      </c>
      <c r="O343" s="9">
        <f>ROUND(O319*0.016,3)</f>
        <v>318295.245</v>
      </c>
    </row>
    <row r="344" spans="1:15" ht="14.25">
      <c r="A344" t="s">
        <v>55</v>
      </c>
      <c r="C344" s="9">
        <f aca="true" t="shared" si="132" ref="C344:O344">(ROUND(C320*0.016,3))+(ROUNDDOWN(SUM(C314+C317)*0.005,2))</f>
        <v>36293.732</v>
      </c>
      <c r="D344" s="9">
        <f t="shared" si="132"/>
        <v>41458.074</v>
      </c>
      <c r="E344" s="9">
        <f t="shared" si="132"/>
        <v>33656.826</v>
      </c>
      <c r="F344" s="9">
        <f t="shared" si="132"/>
        <v>35208.71</v>
      </c>
      <c r="G344" s="9">
        <f t="shared" si="132"/>
        <v>38381.58899999999</v>
      </c>
      <c r="H344" s="9">
        <f t="shared" si="132"/>
        <v>31451.255999999998</v>
      </c>
      <c r="I344" s="9">
        <f t="shared" si="132"/>
        <v>35939.199</v>
      </c>
      <c r="J344" s="9">
        <f t="shared" si="132"/>
        <v>35138.448</v>
      </c>
      <c r="K344" s="9">
        <f t="shared" si="132"/>
        <v>40421.534</v>
      </c>
      <c r="L344" s="9">
        <f t="shared" si="132"/>
        <v>36408.547</v>
      </c>
      <c r="M344" s="9">
        <f t="shared" si="132"/>
        <v>50600.221000000005</v>
      </c>
      <c r="N344" s="9">
        <f t="shared" si="132"/>
        <v>37540.481</v>
      </c>
      <c r="O344" s="9">
        <f t="shared" si="132"/>
        <v>452498.668</v>
      </c>
    </row>
    <row r="345" spans="1:15" ht="14.25">
      <c r="A345" t="s">
        <v>22</v>
      </c>
      <c r="C345" s="9">
        <f aca="true" t="shared" si="133" ref="C345:N345">ROUND(C321*0.016,3)</f>
        <v>3490.237</v>
      </c>
      <c r="D345" s="9">
        <f t="shared" si="133"/>
        <v>3692.992</v>
      </c>
      <c r="E345" s="9">
        <f t="shared" si="133"/>
        <v>1579.382</v>
      </c>
      <c r="F345" s="9">
        <f t="shared" si="133"/>
        <v>2320.434</v>
      </c>
      <c r="G345" s="9">
        <f t="shared" si="133"/>
        <v>2734.509</v>
      </c>
      <c r="H345" s="9">
        <f t="shared" si="133"/>
        <v>2073.899</v>
      </c>
      <c r="I345" s="9">
        <f t="shared" si="133"/>
        <v>2592.019</v>
      </c>
      <c r="J345" s="9">
        <f t="shared" si="133"/>
        <v>2162.376</v>
      </c>
      <c r="K345" s="9">
        <f t="shared" si="133"/>
        <v>2727.97</v>
      </c>
      <c r="L345" s="9">
        <f t="shared" si="133"/>
        <v>2647.984</v>
      </c>
      <c r="M345" s="9">
        <f t="shared" si="133"/>
        <v>4373.056</v>
      </c>
      <c r="N345" s="9">
        <f t="shared" si="133"/>
        <v>3402.771</v>
      </c>
      <c r="O345" s="9">
        <f>SUM(C345:N345)</f>
        <v>33797.629</v>
      </c>
    </row>
    <row r="346" spans="1:15" ht="14.25">
      <c r="A346" t="s">
        <v>9</v>
      </c>
      <c r="C346" s="9">
        <f aca="true" t="shared" si="134" ref="C346:N346">ROUND(C322*0.016,3)</f>
        <v>13048.157</v>
      </c>
      <c r="D346" s="9">
        <f t="shared" si="134"/>
        <v>14322.354</v>
      </c>
      <c r="E346" s="9">
        <f t="shared" si="134"/>
        <v>13304.266</v>
      </c>
      <c r="F346" s="9">
        <f t="shared" si="134"/>
        <v>13757.517</v>
      </c>
      <c r="G346" s="9">
        <f t="shared" si="134"/>
        <v>11951.277</v>
      </c>
      <c r="H346" s="9">
        <f t="shared" si="134"/>
        <v>9649.387</v>
      </c>
      <c r="I346" s="9">
        <f t="shared" si="134"/>
        <v>12724.574</v>
      </c>
      <c r="J346" s="9">
        <f t="shared" si="134"/>
        <v>11686.845</v>
      </c>
      <c r="K346" s="9">
        <f t="shared" si="134"/>
        <v>12937.491</v>
      </c>
      <c r="L346" s="9">
        <f t="shared" si="134"/>
        <v>11535.682</v>
      </c>
      <c r="M346" s="9">
        <f t="shared" si="134"/>
        <v>17194.325</v>
      </c>
      <c r="N346" s="9">
        <f t="shared" si="134"/>
        <v>13613.982</v>
      </c>
      <c r="O346" s="9">
        <f>ROUND(O322*0.016,3)</f>
        <v>155725.856</v>
      </c>
    </row>
    <row r="347" spans="1:15" ht="14.25">
      <c r="A347" t="s">
        <v>10</v>
      </c>
      <c r="C347" s="9">
        <f aca="true" t="shared" si="135" ref="C347:N347">ROUND(C323*0.016,3)</f>
        <v>6591.786</v>
      </c>
      <c r="D347" s="9">
        <f t="shared" si="135"/>
        <v>6813.55</v>
      </c>
      <c r="E347" s="9">
        <f t="shared" si="135"/>
        <v>6120.826</v>
      </c>
      <c r="F347" s="9">
        <f t="shared" si="135"/>
        <v>6374.986</v>
      </c>
      <c r="G347" s="9">
        <f t="shared" si="135"/>
        <v>6611.398</v>
      </c>
      <c r="H347" s="9">
        <f t="shared" si="135"/>
        <v>5695.69</v>
      </c>
      <c r="I347" s="9">
        <f t="shared" si="135"/>
        <v>7169.677</v>
      </c>
      <c r="J347" s="9">
        <f t="shared" si="135"/>
        <v>5963.851</v>
      </c>
      <c r="K347" s="9">
        <f t="shared" si="135"/>
        <v>6639.278</v>
      </c>
      <c r="L347" s="9">
        <f t="shared" si="135"/>
        <v>6527.901</v>
      </c>
      <c r="M347" s="9">
        <f t="shared" si="135"/>
        <v>9086.578</v>
      </c>
      <c r="N347" s="9">
        <f t="shared" si="135"/>
        <v>7218.459</v>
      </c>
      <c r="O347" s="9">
        <f>ROUND(O323*0.016,3)</f>
        <v>80813.979</v>
      </c>
    </row>
    <row r="348" spans="1:15" ht="14.25">
      <c r="A348" t="s">
        <v>56</v>
      </c>
      <c r="C348" s="9">
        <f aca="true" t="shared" si="136" ref="C348:N348">ROUND(C324*0.016,3)</f>
        <v>4568.68</v>
      </c>
      <c r="D348" s="9">
        <f t="shared" si="136"/>
        <v>5413.403</v>
      </c>
      <c r="E348" s="9">
        <f t="shared" si="136"/>
        <v>4930.395</v>
      </c>
      <c r="F348" s="9">
        <f t="shared" si="136"/>
        <v>4749.128</v>
      </c>
      <c r="G348" s="9">
        <f t="shared" si="136"/>
        <v>4698.462</v>
      </c>
      <c r="H348" s="9">
        <f t="shared" si="136"/>
        <v>4109.061</v>
      </c>
      <c r="I348" s="9">
        <f t="shared" si="136"/>
        <v>4230.061</v>
      </c>
      <c r="J348" s="9">
        <f t="shared" si="136"/>
        <v>3618.77</v>
      </c>
      <c r="K348" s="9">
        <f t="shared" si="136"/>
        <v>4625.134</v>
      </c>
      <c r="L348" s="9">
        <f t="shared" si="136"/>
        <v>4196.89</v>
      </c>
      <c r="M348" s="9">
        <f t="shared" si="136"/>
        <v>6213.966</v>
      </c>
      <c r="N348" s="9">
        <f t="shared" si="136"/>
        <v>4674.37</v>
      </c>
      <c r="O348" s="9">
        <f>ROUND(O324*0.016,3)</f>
        <v>56028.32</v>
      </c>
    </row>
    <row r="349" spans="1:15" ht="14.25">
      <c r="A349" t="s">
        <v>12</v>
      </c>
      <c r="C349" s="9">
        <f aca="true" t="shared" si="137" ref="C349:N349">ROUND(C325*0.016,3)</f>
        <v>15636.829</v>
      </c>
      <c r="D349" s="9">
        <f t="shared" si="137"/>
        <v>15442.654</v>
      </c>
      <c r="E349" s="9">
        <f t="shared" si="137"/>
        <v>14044.931</v>
      </c>
      <c r="F349" s="9">
        <f t="shared" si="137"/>
        <v>12776.605</v>
      </c>
      <c r="G349" s="9">
        <f t="shared" si="137"/>
        <v>12509.667</v>
      </c>
      <c r="H349" s="9">
        <f t="shared" si="137"/>
        <v>10312.245</v>
      </c>
      <c r="I349" s="9">
        <f t="shared" si="137"/>
        <v>11324.062</v>
      </c>
      <c r="J349" s="9">
        <f t="shared" si="137"/>
        <v>11600.902</v>
      </c>
      <c r="K349" s="9">
        <f t="shared" si="137"/>
        <v>13650.41</v>
      </c>
      <c r="L349" s="9">
        <f t="shared" si="137"/>
        <v>13629.138</v>
      </c>
      <c r="M349" s="9">
        <f t="shared" si="137"/>
        <v>19835.208</v>
      </c>
      <c r="N349" s="9">
        <f t="shared" si="137"/>
        <v>15493.986</v>
      </c>
      <c r="O349" s="9">
        <f>ROUND(O325*0.016,3)</f>
        <v>166256.637</v>
      </c>
    </row>
    <row r="350" spans="1:15" ht="14.25">
      <c r="A350" t="s">
        <v>59</v>
      </c>
      <c r="C350" s="9">
        <f aca="true" t="shared" si="138" ref="C350:N350">ROUND(C326*0.016,2)</f>
        <v>2777.98</v>
      </c>
      <c r="D350" s="9">
        <f t="shared" si="138"/>
        <v>2894.23</v>
      </c>
      <c r="E350" s="9">
        <f t="shared" si="138"/>
        <v>2395.94</v>
      </c>
      <c r="F350" s="9">
        <f t="shared" si="138"/>
        <v>2163.12</v>
      </c>
      <c r="G350" s="9">
        <f t="shared" si="138"/>
        <v>2655.63</v>
      </c>
      <c r="H350" s="9">
        <f t="shared" si="138"/>
        <v>1990.14</v>
      </c>
      <c r="I350" s="9">
        <f t="shared" si="138"/>
        <v>2015.14</v>
      </c>
      <c r="J350" s="9">
        <f t="shared" si="138"/>
        <v>2443.58</v>
      </c>
      <c r="K350" s="9">
        <f t="shared" si="138"/>
        <v>2984.14</v>
      </c>
      <c r="L350" s="9">
        <f t="shared" si="138"/>
        <v>2803.69</v>
      </c>
      <c r="M350" s="9">
        <f t="shared" si="138"/>
        <v>4104.6</v>
      </c>
      <c r="N350" s="9">
        <f t="shared" si="138"/>
        <v>3005.93</v>
      </c>
      <c r="O350" s="9">
        <f>SUM(C350:N350)</f>
        <v>32234.120000000003</v>
      </c>
    </row>
    <row r="351" spans="1:15" ht="14.25">
      <c r="A351" t="s">
        <v>57</v>
      </c>
      <c r="C351" s="9">
        <f aca="true" t="shared" si="139" ref="C351:N351">(ROUND(C327*0.016,3))+(ROUND(SUM(C315+C316)*0.005,3))</f>
        <v>41771.116</v>
      </c>
      <c r="D351" s="9">
        <f t="shared" si="139"/>
        <v>49143.804</v>
      </c>
      <c r="E351" s="9">
        <f t="shared" si="139"/>
        <v>33877.396</v>
      </c>
      <c r="F351" s="9">
        <f t="shared" si="139"/>
        <v>39303.216</v>
      </c>
      <c r="G351" s="9">
        <f t="shared" si="139"/>
        <v>44411.237</v>
      </c>
      <c r="H351" s="9">
        <f t="shared" si="139"/>
        <v>33812.608</v>
      </c>
      <c r="I351" s="9">
        <f t="shared" si="139"/>
        <v>36897.796</v>
      </c>
      <c r="J351" s="9">
        <f t="shared" si="139"/>
        <v>37565.414</v>
      </c>
      <c r="K351" s="9">
        <f t="shared" si="139"/>
        <v>46788.022</v>
      </c>
      <c r="L351" s="9">
        <f t="shared" si="139"/>
        <v>46282.997</v>
      </c>
      <c r="M351" s="9">
        <f t="shared" si="139"/>
        <v>59209.231</v>
      </c>
      <c r="N351" s="9">
        <f t="shared" si="139"/>
        <v>44529.726</v>
      </c>
      <c r="O351" s="9">
        <f>SUM(C351:N351)</f>
        <v>513592.5630000001</v>
      </c>
    </row>
    <row r="352" spans="1:15" ht="14.25">
      <c r="A352" t="s">
        <v>60</v>
      </c>
      <c r="C352" s="9">
        <v>0</v>
      </c>
      <c r="D352" s="9">
        <v>0</v>
      </c>
      <c r="E352" s="9">
        <v>0</v>
      </c>
      <c r="F352" s="9">
        <v>0</v>
      </c>
      <c r="G352" s="9">
        <v>0</v>
      </c>
      <c r="H352" s="9">
        <v>0</v>
      </c>
      <c r="I352" s="9">
        <v>0</v>
      </c>
      <c r="J352" s="9">
        <v>0</v>
      </c>
      <c r="K352" s="9">
        <v>0</v>
      </c>
      <c r="L352" s="9">
        <v>0</v>
      </c>
      <c r="M352" s="9">
        <v>0</v>
      </c>
      <c r="N352" s="9">
        <v>0</v>
      </c>
      <c r="O352" s="9">
        <f>SUM(C352:N352)</f>
        <v>0</v>
      </c>
    </row>
    <row r="353" spans="3:14" ht="14.25">
      <c r="C353" s="4"/>
      <c r="D353" s="4"/>
      <c r="E353" s="4"/>
      <c r="F353" s="4"/>
      <c r="G353" s="4"/>
      <c r="H353" s="4"/>
      <c r="I353" s="4"/>
      <c r="J353" s="4"/>
      <c r="K353" s="4"/>
      <c r="L353" s="4"/>
      <c r="M353" s="4"/>
      <c r="N353" s="4"/>
    </row>
    <row r="354" spans="1:15" ht="14.25">
      <c r="A354" t="s">
        <v>14</v>
      </c>
      <c r="C354" s="15">
        <f aca="true" t="shared" si="140" ref="C354:N354">SUM(C336:C353)</f>
        <v>247495.19700000001</v>
      </c>
      <c r="D354" s="15">
        <f t="shared" si="140"/>
        <v>278412.86699999997</v>
      </c>
      <c r="E354" s="15">
        <f t="shared" si="140"/>
        <v>223300.21500000003</v>
      </c>
      <c r="F354" s="15">
        <f t="shared" si="140"/>
        <v>232820.24699999997</v>
      </c>
      <c r="G354" s="15">
        <f t="shared" si="140"/>
        <v>241765.40999999995</v>
      </c>
      <c r="H354" s="15">
        <f t="shared" si="140"/>
        <v>200021.007</v>
      </c>
      <c r="I354" s="15">
        <f t="shared" si="140"/>
        <v>219620.717</v>
      </c>
      <c r="J354" s="15">
        <f t="shared" si="140"/>
        <v>212380.66999999995</v>
      </c>
      <c r="K354" s="15">
        <f t="shared" si="140"/>
        <v>259638.929</v>
      </c>
      <c r="L354" s="15">
        <f t="shared" si="140"/>
        <v>240729.98900000003</v>
      </c>
      <c r="M354" s="15">
        <f t="shared" si="140"/>
        <v>327512.39</v>
      </c>
      <c r="N354" s="15">
        <f t="shared" si="140"/>
        <v>253188.40499999997</v>
      </c>
      <c r="O354" s="15">
        <f>SUM(O336:O352)</f>
        <v>2936886.09</v>
      </c>
    </row>
    <row r="355" spans="3:15" ht="14.25">
      <c r="C355" s="11"/>
      <c r="D355" s="9"/>
      <c r="E355" s="9"/>
      <c r="F355" s="9"/>
      <c r="G355" s="9"/>
      <c r="H355" s="9"/>
      <c r="I355" s="9"/>
      <c r="J355" s="9"/>
      <c r="K355" s="9"/>
      <c r="L355" s="9"/>
      <c r="M355" s="9"/>
      <c r="N355" s="9"/>
      <c r="O355" s="9"/>
    </row>
    <row r="356" ht="14.25">
      <c r="A356" t="s">
        <v>58</v>
      </c>
    </row>
    <row r="357" spans="3:15" ht="14.25">
      <c r="C357" s="16"/>
      <c r="D357" s="16"/>
      <c r="E357" s="16"/>
      <c r="F357" s="16"/>
      <c r="G357" s="16"/>
      <c r="H357" s="16"/>
      <c r="I357" s="16"/>
      <c r="J357" s="16"/>
      <c r="K357" s="16"/>
      <c r="L357" s="16"/>
      <c r="M357" s="16"/>
      <c r="N357" s="16"/>
      <c r="O357" s="13"/>
    </row>
    <row r="358" spans="1:15" ht="14.25">
      <c r="A358" t="s">
        <v>73</v>
      </c>
      <c r="C358" s="16"/>
      <c r="D358" s="16"/>
      <c r="E358" s="16"/>
      <c r="F358" s="16"/>
      <c r="G358" s="16"/>
      <c r="H358" s="16"/>
      <c r="I358" s="16"/>
      <c r="J358" s="16"/>
      <c r="K358" s="16"/>
      <c r="L358" s="16"/>
      <c r="M358" s="16"/>
      <c r="N358" s="16"/>
      <c r="O358" s="13"/>
    </row>
    <row r="359" spans="3:15" ht="14.25">
      <c r="C359" s="16"/>
      <c r="D359" s="16"/>
      <c r="E359" s="16"/>
      <c r="F359" s="16"/>
      <c r="G359" s="16"/>
      <c r="H359" s="16"/>
      <c r="I359" s="16"/>
      <c r="J359" s="16"/>
      <c r="K359" s="16"/>
      <c r="L359" s="16"/>
      <c r="M359" s="16"/>
      <c r="N359" s="16"/>
      <c r="O359" s="13"/>
    </row>
    <row r="360" spans="1:15" ht="14.25">
      <c r="A360" s="17" t="s">
        <v>63</v>
      </c>
      <c r="C360" s="16">
        <v>41091</v>
      </c>
      <c r="D360" s="16">
        <v>41122</v>
      </c>
      <c r="E360" s="16">
        <v>41153</v>
      </c>
      <c r="F360" s="16">
        <v>41183</v>
      </c>
      <c r="G360" s="16">
        <v>41214</v>
      </c>
      <c r="H360" s="16">
        <v>41244</v>
      </c>
      <c r="I360" s="16">
        <v>41275</v>
      </c>
      <c r="J360" s="16">
        <v>41306</v>
      </c>
      <c r="K360" s="16">
        <v>41334</v>
      </c>
      <c r="L360" s="16">
        <v>41365</v>
      </c>
      <c r="M360" s="16">
        <v>41395</v>
      </c>
      <c r="N360" s="16">
        <v>41426</v>
      </c>
      <c r="O360" s="13" t="s">
        <v>18</v>
      </c>
    </row>
    <row r="361" spans="1:15" ht="14.25">
      <c r="A361" t="s">
        <v>53</v>
      </c>
      <c r="C361" s="4">
        <v>2334282.3</v>
      </c>
      <c r="D361" s="4">
        <v>2356410.7</v>
      </c>
      <c r="E361" s="4">
        <v>2025910.4</v>
      </c>
      <c r="F361" s="4">
        <v>1974293.1</v>
      </c>
      <c r="G361" s="4">
        <v>1939763.2</v>
      </c>
      <c r="H361" s="4">
        <v>2141549.7</v>
      </c>
      <c r="I361" s="4">
        <v>2258271.7</v>
      </c>
      <c r="J361" s="4">
        <v>1814362.6</v>
      </c>
      <c r="K361" s="4">
        <v>2672694.4</v>
      </c>
      <c r="L361" s="4">
        <v>2478459.3</v>
      </c>
      <c r="M361" s="4">
        <v>2971177.4</v>
      </c>
      <c r="N361" s="4">
        <v>2405036.6</v>
      </c>
      <c r="O361" s="4">
        <v>27372211.4</v>
      </c>
    </row>
    <row r="362" spans="1:15" ht="14.25">
      <c r="A362" t="s">
        <v>2</v>
      </c>
      <c r="C362" s="4">
        <v>406179.9</v>
      </c>
      <c r="D362" s="4">
        <v>445292.2</v>
      </c>
      <c r="E362" s="4">
        <v>350321.4</v>
      </c>
      <c r="F362" s="4">
        <v>370574.1</v>
      </c>
      <c r="G362" s="4">
        <v>420035.2</v>
      </c>
      <c r="H362" s="4">
        <v>355980.9</v>
      </c>
      <c r="I362" s="4">
        <v>328478.9</v>
      </c>
      <c r="J362" s="4">
        <v>311991.4</v>
      </c>
      <c r="K362" s="4">
        <v>356828.4</v>
      </c>
      <c r="L362" s="4">
        <v>318273.7</v>
      </c>
      <c r="M362" s="4">
        <v>523203.3</v>
      </c>
      <c r="N362" s="4">
        <v>361178.8</v>
      </c>
      <c r="O362" s="4">
        <v>4548338.2</v>
      </c>
    </row>
    <row r="363" spans="1:15" ht="14.25">
      <c r="A363" t="s">
        <v>3</v>
      </c>
      <c r="C363" s="4">
        <v>381706.5</v>
      </c>
      <c r="D363" s="4">
        <v>399643</v>
      </c>
      <c r="E363" s="4">
        <v>284619.9</v>
      </c>
      <c r="F363" s="4">
        <v>280392</v>
      </c>
      <c r="G363" s="4">
        <v>249249</v>
      </c>
      <c r="H363" s="4">
        <v>289873.5</v>
      </c>
      <c r="I363" s="4">
        <v>295977.2</v>
      </c>
      <c r="J363" s="4">
        <v>279972.1</v>
      </c>
      <c r="K363" s="4">
        <v>384926.8</v>
      </c>
      <c r="L363" s="4">
        <v>358762.1</v>
      </c>
      <c r="M363" s="4">
        <v>509263</v>
      </c>
      <c r="N363" s="4">
        <v>357941.4</v>
      </c>
      <c r="O363" s="4">
        <v>4072326.5</v>
      </c>
    </row>
    <row r="364" spans="1:15" ht="14.25">
      <c r="A364" t="s">
        <v>4</v>
      </c>
      <c r="C364" s="4">
        <v>1421579.5</v>
      </c>
      <c r="D364" s="4">
        <v>1429432.8</v>
      </c>
      <c r="E364" s="4">
        <v>1229728.1</v>
      </c>
      <c r="F364" s="4">
        <v>1273635</v>
      </c>
      <c r="G364" s="4">
        <v>1322971.5</v>
      </c>
      <c r="H364" s="4">
        <v>1288938.5</v>
      </c>
      <c r="I364" s="4">
        <v>1224660.1</v>
      </c>
      <c r="J364" s="4">
        <v>1193580.2</v>
      </c>
      <c r="K364" s="4">
        <v>1588385.5</v>
      </c>
      <c r="L364" s="4">
        <v>1402270.4</v>
      </c>
      <c r="M364" s="4">
        <v>1863094.5</v>
      </c>
      <c r="N364" s="4">
        <v>1426119.0999999996</v>
      </c>
      <c r="O364" s="4">
        <v>16664395.2</v>
      </c>
    </row>
    <row r="365" spans="1:15" ht="14.25">
      <c r="A365" t="s">
        <v>21</v>
      </c>
      <c r="C365" s="4">
        <v>320452.9</v>
      </c>
      <c r="D365" s="4">
        <v>411760.9</v>
      </c>
      <c r="E365" s="4">
        <v>296097.5</v>
      </c>
      <c r="F365" s="4">
        <v>305072.7</v>
      </c>
      <c r="G365" s="4">
        <v>353266.1</v>
      </c>
      <c r="H365" s="4">
        <v>323956.4</v>
      </c>
      <c r="I365" s="4">
        <v>296968.5</v>
      </c>
      <c r="J365" s="4">
        <v>227052.3</v>
      </c>
      <c r="K365" s="4">
        <v>348157.1</v>
      </c>
      <c r="L365" s="4">
        <v>301881.5</v>
      </c>
      <c r="M365" s="4">
        <v>521004</v>
      </c>
      <c r="N365" s="4">
        <v>409354.39999999997</v>
      </c>
      <c r="O365" s="4">
        <v>4115024.3</v>
      </c>
    </row>
    <row r="366" spans="1:15" ht="14.25">
      <c r="A366" t="s">
        <v>5</v>
      </c>
      <c r="C366" s="4">
        <v>361602.3</v>
      </c>
      <c r="D366" s="4">
        <v>484399.2</v>
      </c>
      <c r="E366" s="4">
        <v>377004.9</v>
      </c>
      <c r="F366" s="4">
        <v>450244.4</v>
      </c>
      <c r="G366" s="4">
        <v>421923.1</v>
      </c>
      <c r="H366" s="4">
        <v>426288.6</v>
      </c>
      <c r="I366" s="4">
        <v>440954.8</v>
      </c>
      <c r="J366" s="4">
        <v>415761.9</v>
      </c>
      <c r="K366" s="4">
        <v>431543.4</v>
      </c>
      <c r="L366" s="4">
        <v>385869.7</v>
      </c>
      <c r="M366" s="4">
        <v>599597.2</v>
      </c>
      <c r="N366" s="4">
        <v>536382.5</v>
      </c>
      <c r="O366" s="4">
        <v>5331572</v>
      </c>
    </row>
    <row r="367" spans="1:15" ht="14.25">
      <c r="A367" t="s">
        <v>6</v>
      </c>
      <c r="C367" s="4">
        <v>960059.9</v>
      </c>
      <c r="D367" s="4">
        <v>1002405.3</v>
      </c>
      <c r="E367" s="4">
        <v>976313.9</v>
      </c>
      <c r="F367" s="4">
        <v>855429.1</v>
      </c>
      <c r="G367" s="4">
        <v>939501.4</v>
      </c>
      <c r="H367" s="4">
        <v>940297.7</v>
      </c>
      <c r="I367" s="4">
        <v>950220</v>
      </c>
      <c r="J367" s="4">
        <v>803025.2</v>
      </c>
      <c r="K367" s="4">
        <v>1024252</v>
      </c>
      <c r="L367" s="4">
        <v>909371.4</v>
      </c>
      <c r="M367" s="4">
        <v>1216573</v>
      </c>
      <c r="N367" s="4">
        <v>1030113.6999999998</v>
      </c>
      <c r="O367" s="4">
        <v>11607562.6</v>
      </c>
    </row>
    <row r="368" spans="1:15" ht="14.25">
      <c r="A368" t="s">
        <v>54</v>
      </c>
      <c r="C368" s="4">
        <v>2087142.1</v>
      </c>
      <c r="D368" s="4">
        <v>2566012</v>
      </c>
      <c r="E368" s="4">
        <v>1832125.9</v>
      </c>
      <c r="F368" s="4">
        <v>1639564.4</v>
      </c>
      <c r="G368" s="4">
        <v>1859002</v>
      </c>
      <c r="H368" s="4">
        <v>1461428.9</v>
      </c>
      <c r="I368" s="4">
        <v>1510414</v>
      </c>
      <c r="J368" s="4">
        <v>1492003.4</v>
      </c>
      <c r="K368" s="4">
        <v>1855986.1</v>
      </c>
      <c r="L368" s="4">
        <v>1779962.7</v>
      </c>
      <c r="M368" s="4">
        <v>2336646.1</v>
      </c>
      <c r="N368" s="4">
        <v>1877654.8</v>
      </c>
      <c r="O368" s="4">
        <v>22297942.400000002</v>
      </c>
    </row>
    <row r="369" spans="1:15" ht="14.25">
      <c r="A369" t="s">
        <v>55</v>
      </c>
      <c r="C369" s="4">
        <v>2072636.2</v>
      </c>
      <c r="D369" s="4">
        <v>2272558.8</v>
      </c>
      <c r="E369" s="4">
        <v>1885389.4</v>
      </c>
      <c r="F369" s="4">
        <v>1791999.7</v>
      </c>
      <c r="G369" s="4">
        <v>2231203.1</v>
      </c>
      <c r="H369" s="4">
        <v>1863988.5</v>
      </c>
      <c r="I369" s="4">
        <v>1863465</v>
      </c>
      <c r="J369" s="4">
        <v>1825065.7</v>
      </c>
      <c r="K369" s="4">
        <v>2368736.3</v>
      </c>
      <c r="L369" s="4">
        <v>2074780.2</v>
      </c>
      <c r="M369" s="4">
        <v>2881302.3</v>
      </c>
      <c r="N369" s="4">
        <v>2173324.5</v>
      </c>
      <c r="O369" s="4">
        <v>25304449.7</v>
      </c>
    </row>
    <row r="370" spans="1:15" ht="14.25">
      <c r="A370" t="s">
        <v>22</v>
      </c>
      <c r="C370" s="4">
        <v>178074.1</v>
      </c>
      <c r="D370" s="4">
        <v>284732.6</v>
      </c>
      <c r="E370" s="4">
        <v>171510.9</v>
      </c>
      <c r="F370" s="4">
        <v>196041.1</v>
      </c>
      <c r="G370" s="4">
        <v>196046.8</v>
      </c>
      <c r="H370" s="4">
        <v>160999.3</v>
      </c>
      <c r="I370" s="4">
        <v>170774.5</v>
      </c>
      <c r="J370" s="4">
        <v>159071.8</v>
      </c>
      <c r="K370" s="4">
        <v>224730.3</v>
      </c>
      <c r="L370" s="4">
        <v>222440.2</v>
      </c>
      <c r="M370" s="4">
        <v>281658.3</v>
      </c>
      <c r="N370" s="4">
        <v>191170.50000000003</v>
      </c>
      <c r="O370" s="4">
        <v>2437250.4</v>
      </c>
    </row>
    <row r="371" spans="1:15" ht="14.25">
      <c r="A371" t="s">
        <v>9</v>
      </c>
      <c r="C371" s="4">
        <v>740427.3</v>
      </c>
      <c r="D371" s="4">
        <v>936868.3</v>
      </c>
      <c r="E371" s="4">
        <v>835393.2</v>
      </c>
      <c r="F371" s="4">
        <v>804708.4</v>
      </c>
      <c r="G371" s="4">
        <v>743210.1</v>
      </c>
      <c r="H371" s="4">
        <v>802275.7</v>
      </c>
      <c r="I371" s="4">
        <v>854220.1</v>
      </c>
      <c r="J371" s="4">
        <v>692707.6</v>
      </c>
      <c r="K371" s="4">
        <v>874194.4</v>
      </c>
      <c r="L371" s="4">
        <v>771400.6</v>
      </c>
      <c r="M371" s="4">
        <v>1185035</v>
      </c>
      <c r="N371" s="4">
        <v>979907.9000000001</v>
      </c>
      <c r="O371" s="4">
        <v>10220348.6</v>
      </c>
    </row>
    <row r="372" spans="1:15" ht="14.25">
      <c r="A372" t="s">
        <v>10</v>
      </c>
      <c r="C372" s="4">
        <v>399117.1</v>
      </c>
      <c r="D372" s="4">
        <v>404088.8</v>
      </c>
      <c r="E372" s="4">
        <v>417471.7</v>
      </c>
      <c r="F372" s="4">
        <v>377527.5</v>
      </c>
      <c r="G372" s="4">
        <v>390699.2</v>
      </c>
      <c r="H372" s="4">
        <v>363947.8</v>
      </c>
      <c r="I372" s="4">
        <v>364392.6</v>
      </c>
      <c r="J372" s="4">
        <v>332109.3</v>
      </c>
      <c r="K372" s="4">
        <v>442067.7</v>
      </c>
      <c r="L372" s="4">
        <v>432439.6</v>
      </c>
      <c r="M372" s="4">
        <v>620842.2</v>
      </c>
      <c r="N372" s="4">
        <v>470320.5999999999</v>
      </c>
      <c r="O372" s="4">
        <v>5015024.1</v>
      </c>
    </row>
    <row r="373" spans="1:15" ht="14.25">
      <c r="A373" t="s">
        <v>56</v>
      </c>
      <c r="C373" s="4">
        <v>332114.7</v>
      </c>
      <c r="D373" s="4">
        <v>349162.3</v>
      </c>
      <c r="E373" s="4">
        <v>321379.3</v>
      </c>
      <c r="F373" s="4">
        <v>290991.5</v>
      </c>
      <c r="G373" s="4">
        <v>321380.8</v>
      </c>
      <c r="H373" s="4">
        <v>284678</v>
      </c>
      <c r="I373" s="4">
        <v>277151.2</v>
      </c>
      <c r="J373" s="4">
        <v>257841.2</v>
      </c>
      <c r="K373" s="4">
        <v>323006.1</v>
      </c>
      <c r="L373" s="4">
        <v>304141.2</v>
      </c>
      <c r="M373" s="4">
        <v>434910.6</v>
      </c>
      <c r="N373" s="4">
        <v>318921.89999999997</v>
      </c>
      <c r="O373" s="4">
        <v>3815678.8000000007</v>
      </c>
    </row>
    <row r="374" spans="1:15" ht="14.25">
      <c r="A374" t="s">
        <v>12</v>
      </c>
      <c r="C374" s="4">
        <v>801195.6</v>
      </c>
      <c r="D374" s="4">
        <v>943751.8</v>
      </c>
      <c r="E374" s="4">
        <v>771025.3</v>
      </c>
      <c r="F374" s="4">
        <v>841101.7</v>
      </c>
      <c r="G374" s="4">
        <v>871790.5</v>
      </c>
      <c r="H374" s="4">
        <v>849658.9</v>
      </c>
      <c r="I374" s="4">
        <v>811459.1</v>
      </c>
      <c r="J374" s="4">
        <v>720544.5</v>
      </c>
      <c r="K374" s="4">
        <v>1024930.2</v>
      </c>
      <c r="L374" s="4">
        <v>896790.8</v>
      </c>
      <c r="M374" s="4">
        <v>1285125.7</v>
      </c>
      <c r="N374" s="4">
        <v>1017413.7999999999</v>
      </c>
      <c r="O374" s="4">
        <v>10834787.9</v>
      </c>
    </row>
    <row r="375" spans="1:15" ht="14.25">
      <c r="A375" t="s">
        <v>59</v>
      </c>
      <c r="C375" s="4">
        <v>149619.8</v>
      </c>
      <c r="D375" s="4">
        <v>152341</v>
      </c>
      <c r="E375" s="4">
        <v>124599.7</v>
      </c>
      <c r="F375" s="4">
        <v>127212.9</v>
      </c>
      <c r="G375" s="4">
        <v>140993.6</v>
      </c>
      <c r="H375" s="4">
        <v>105657.1</v>
      </c>
      <c r="I375" s="4">
        <v>113342.6</v>
      </c>
      <c r="J375" s="4">
        <v>116346.6</v>
      </c>
      <c r="K375" s="4">
        <v>179057</v>
      </c>
      <c r="L375" s="4">
        <v>165280.4</v>
      </c>
      <c r="M375" s="4">
        <v>221757.8</v>
      </c>
      <c r="N375" s="4">
        <v>193588.9</v>
      </c>
      <c r="O375" s="4">
        <v>1789797.3999999997</v>
      </c>
    </row>
    <row r="376" spans="1:15" ht="14.25">
      <c r="A376" t="s">
        <v>57</v>
      </c>
      <c r="C376" s="4">
        <v>2131037.5</v>
      </c>
      <c r="D376" s="4">
        <v>2435825.2</v>
      </c>
      <c r="E376" s="4">
        <v>1916893.4</v>
      </c>
      <c r="F376" s="4">
        <v>1765722.8</v>
      </c>
      <c r="G376" s="4">
        <v>2176447.7</v>
      </c>
      <c r="H376" s="4">
        <v>2056594.4</v>
      </c>
      <c r="I376" s="4">
        <v>2186047.4</v>
      </c>
      <c r="J376" s="4">
        <v>1810025.3</v>
      </c>
      <c r="K376" s="4">
        <v>2532603.5</v>
      </c>
      <c r="L376" s="4">
        <v>2131764.9</v>
      </c>
      <c r="M376" s="4">
        <v>2771951.8</v>
      </c>
      <c r="N376" s="4">
        <v>2067399.8</v>
      </c>
      <c r="O376" s="4">
        <v>25982313.700000003</v>
      </c>
    </row>
    <row r="377" spans="1:15" ht="14.25">
      <c r="A377" t="s">
        <v>60</v>
      </c>
      <c r="C377" s="4"/>
      <c r="D377" s="4"/>
      <c r="E377" s="4"/>
      <c r="F377" s="4"/>
      <c r="G377" s="4"/>
      <c r="H377" s="4"/>
      <c r="I377" s="4"/>
      <c r="J377" s="4"/>
      <c r="K377" s="4"/>
      <c r="L377" s="4">
        <v>32299.3</v>
      </c>
      <c r="M377" s="4">
        <v>68387.5</v>
      </c>
      <c r="N377" s="4">
        <v>157139</v>
      </c>
      <c r="O377" s="4">
        <v>257825.8</v>
      </c>
    </row>
    <row r="378" spans="3:15" ht="14.25">
      <c r="C378" s="4"/>
      <c r="D378" s="4"/>
      <c r="E378" s="4"/>
      <c r="F378" s="4"/>
      <c r="G378" s="4"/>
      <c r="H378" s="4"/>
      <c r="I378" s="4"/>
      <c r="J378" s="4"/>
      <c r="K378" s="4"/>
      <c r="L378" s="4"/>
      <c r="M378" s="4"/>
      <c r="N378" s="4"/>
      <c r="O378" s="4"/>
    </row>
    <row r="379" spans="1:15" ht="14.25">
      <c r="A379" t="s">
        <v>14</v>
      </c>
      <c r="C379" s="4">
        <f>SUM(C361:C377)</f>
        <v>15077227.7</v>
      </c>
      <c r="D379" s="4">
        <f>SUM(D361:D377)</f>
        <v>16874684.900000006</v>
      </c>
      <c r="E379" s="4">
        <f>SUM(E361:E377)</f>
        <v>13815784.9</v>
      </c>
      <c r="F379" s="4">
        <f>SUM(F361:F377)</f>
        <v>13344510.4</v>
      </c>
      <c r="G379" s="4">
        <f aca="true" t="shared" si="141" ref="G379:M379">SUM(G361:G376)</f>
        <v>14577483.3</v>
      </c>
      <c r="H379" s="4">
        <f t="shared" si="141"/>
        <v>13716113.9</v>
      </c>
      <c r="I379" s="4">
        <f t="shared" si="141"/>
        <v>13946797.699999997</v>
      </c>
      <c r="J379" s="4">
        <f t="shared" si="141"/>
        <v>12451461.1</v>
      </c>
      <c r="K379" s="4">
        <f t="shared" si="141"/>
        <v>16632099.2</v>
      </c>
      <c r="L379" s="4">
        <f t="shared" si="141"/>
        <v>14933888.7</v>
      </c>
      <c r="M379" s="4">
        <f t="shared" si="141"/>
        <v>20223142.200000003</v>
      </c>
      <c r="N379" s="4">
        <f>SUM(N361:N376)</f>
        <v>15815829.200000003</v>
      </c>
      <c r="O379" s="4">
        <f>SUM(O361:O377)</f>
        <v>181666849.00000006</v>
      </c>
    </row>
    <row r="380" spans="3:15" ht="14.25">
      <c r="C380" s="4"/>
      <c r="D380" s="4"/>
      <c r="E380" s="4"/>
      <c r="F380" s="4"/>
      <c r="G380" s="4"/>
      <c r="H380" s="4"/>
      <c r="I380" s="4"/>
      <c r="J380" s="4"/>
      <c r="K380" s="4"/>
      <c r="L380" s="4"/>
      <c r="M380" s="4"/>
      <c r="N380" s="4"/>
      <c r="O380" s="4"/>
    </row>
    <row r="381" spans="1:15" ht="14.25">
      <c r="A381" t="s">
        <v>74</v>
      </c>
      <c r="C381" s="4"/>
      <c r="D381" s="4"/>
      <c r="E381" s="4"/>
      <c r="F381" s="4"/>
      <c r="G381" s="4"/>
      <c r="H381" s="4"/>
      <c r="I381" s="4"/>
      <c r="J381" s="4"/>
      <c r="K381" s="4"/>
      <c r="L381" s="4"/>
      <c r="M381" s="4"/>
      <c r="N381" s="4"/>
      <c r="O381" s="4"/>
    </row>
    <row r="382" spans="3:15" ht="14.25">
      <c r="C382" s="16">
        <v>41091</v>
      </c>
      <c r="D382" s="16">
        <v>41122</v>
      </c>
      <c r="E382" s="16">
        <v>41153</v>
      </c>
      <c r="F382" s="16">
        <v>41183</v>
      </c>
      <c r="G382" s="16">
        <v>41214</v>
      </c>
      <c r="H382" s="16">
        <v>41244</v>
      </c>
      <c r="I382" s="16">
        <v>41275</v>
      </c>
      <c r="J382" s="16">
        <v>41306</v>
      </c>
      <c r="K382" s="16">
        <v>41334</v>
      </c>
      <c r="L382" s="16">
        <v>41365</v>
      </c>
      <c r="M382" s="16">
        <v>41395</v>
      </c>
      <c r="N382" s="16">
        <v>41426</v>
      </c>
      <c r="O382" s="13" t="s">
        <v>18</v>
      </c>
    </row>
    <row r="383" spans="1:15" ht="14.25">
      <c r="A383" t="s">
        <v>53</v>
      </c>
      <c r="C383" s="9">
        <f aca="true" t="shared" si="142" ref="C383:O383">ROUND(C361*0.016,3)</f>
        <v>37348.517</v>
      </c>
      <c r="D383" s="9">
        <f t="shared" si="142"/>
        <v>37702.571</v>
      </c>
      <c r="E383" s="9">
        <f t="shared" si="142"/>
        <v>32414.566</v>
      </c>
      <c r="F383" s="9">
        <f t="shared" si="142"/>
        <v>31588.69</v>
      </c>
      <c r="G383" s="9">
        <f t="shared" si="142"/>
        <v>31036.211</v>
      </c>
      <c r="H383" s="9">
        <f t="shared" si="142"/>
        <v>34264.795</v>
      </c>
      <c r="I383" s="9">
        <f t="shared" si="142"/>
        <v>36132.347</v>
      </c>
      <c r="J383" s="9">
        <f t="shared" si="142"/>
        <v>29029.802</v>
      </c>
      <c r="K383" s="9">
        <f t="shared" si="142"/>
        <v>42763.11</v>
      </c>
      <c r="L383" s="9">
        <f t="shared" si="142"/>
        <v>39655.349</v>
      </c>
      <c r="M383" s="9">
        <f t="shared" si="142"/>
        <v>47538.838</v>
      </c>
      <c r="N383" s="9">
        <f t="shared" si="142"/>
        <v>38480.586</v>
      </c>
      <c r="O383" s="9">
        <f t="shared" si="142"/>
        <v>437955.382</v>
      </c>
    </row>
    <row r="384" spans="1:15" ht="14.25">
      <c r="A384" t="s">
        <v>2</v>
      </c>
      <c r="C384" s="9">
        <f aca="true" t="shared" si="143" ref="C384:O384">ROUND(C362*0.016,3)</f>
        <v>6498.878</v>
      </c>
      <c r="D384" s="9">
        <f t="shared" si="143"/>
        <v>7124.675</v>
      </c>
      <c r="E384" s="9">
        <f t="shared" si="143"/>
        <v>5605.142</v>
      </c>
      <c r="F384" s="9">
        <f t="shared" si="143"/>
        <v>5929.186</v>
      </c>
      <c r="G384" s="9">
        <f t="shared" si="143"/>
        <v>6720.563</v>
      </c>
      <c r="H384" s="9">
        <f t="shared" si="143"/>
        <v>5695.694</v>
      </c>
      <c r="I384" s="9">
        <f t="shared" si="143"/>
        <v>5255.662</v>
      </c>
      <c r="J384" s="9">
        <f t="shared" si="143"/>
        <v>4991.862</v>
      </c>
      <c r="K384" s="9">
        <f t="shared" si="143"/>
        <v>5709.254</v>
      </c>
      <c r="L384" s="9">
        <f t="shared" si="143"/>
        <v>5092.379</v>
      </c>
      <c r="M384" s="9">
        <f t="shared" si="143"/>
        <v>8371.253</v>
      </c>
      <c r="N384" s="9">
        <f t="shared" si="143"/>
        <v>5778.861</v>
      </c>
      <c r="O384" s="9">
        <f t="shared" si="143"/>
        <v>72773.411</v>
      </c>
    </row>
    <row r="385" spans="1:15" ht="14.25">
      <c r="A385" t="s">
        <v>3</v>
      </c>
      <c r="C385" s="9">
        <f aca="true" t="shared" si="144" ref="C385:N385">ROUND(C363*0.016,3)</f>
        <v>6107.304</v>
      </c>
      <c r="D385" s="9">
        <f t="shared" si="144"/>
        <v>6394.288</v>
      </c>
      <c r="E385" s="9">
        <f t="shared" si="144"/>
        <v>4553.918</v>
      </c>
      <c r="F385" s="9">
        <f t="shared" si="144"/>
        <v>4486.272</v>
      </c>
      <c r="G385" s="9">
        <f t="shared" si="144"/>
        <v>3987.984</v>
      </c>
      <c r="H385" s="9">
        <f t="shared" si="144"/>
        <v>4637.976</v>
      </c>
      <c r="I385" s="9">
        <f t="shared" si="144"/>
        <v>4735.635</v>
      </c>
      <c r="J385" s="9">
        <f t="shared" si="144"/>
        <v>4479.554</v>
      </c>
      <c r="K385" s="9">
        <f t="shared" si="144"/>
        <v>6158.829</v>
      </c>
      <c r="L385" s="9">
        <f t="shared" si="144"/>
        <v>5740.194</v>
      </c>
      <c r="M385" s="9">
        <f t="shared" si="144"/>
        <v>8148.208</v>
      </c>
      <c r="N385" s="9">
        <f t="shared" si="144"/>
        <v>5727.062</v>
      </c>
      <c r="O385" s="9">
        <f>SUM(C385:N385)</f>
        <v>65157.223999999995</v>
      </c>
    </row>
    <row r="386" spans="1:15" ht="14.25">
      <c r="A386" t="s">
        <v>4</v>
      </c>
      <c r="C386" s="9">
        <f aca="true" t="shared" si="145" ref="C386:N386">ROUND(C364*0.016,3)</f>
        <v>22745.272</v>
      </c>
      <c r="D386" s="9">
        <f t="shared" si="145"/>
        <v>22870.925</v>
      </c>
      <c r="E386" s="9">
        <f t="shared" si="145"/>
        <v>19675.65</v>
      </c>
      <c r="F386" s="9">
        <f t="shared" si="145"/>
        <v>20378.16</v>
      </c>
      <c r="G386" s="9">
        <f t="shared" si="145"/>
        <v>21167.544</v>
      </c>
      <c r="H386" s="9">
        <f t="shared" si="145"/>
        <v>20623.016</v>
      </c>
      <c r="I386" s="9">
        <f t="shared" si="145"/>
        <v>19594.562</v>
      </c>
      <c r="J386" s="9">
        <f t="shared" si="145"/>
        <v>19097.283</v>
      </c>
      <c r="K386" s="9">
        <f t="shared" si="145"/>
        <v>25414.168</v>
      </c>
      <c r="L386" s="9">
        <f t="shared" si="145"/>
        <v>22436.326</v>
      </c>
      <c r="M386" s="9">
        <f t="shared" si="145"/>
        <v>29809.512</v>
      </c>
      <c r="N386" s="9">
        <f t="shared" si="145"/>
        <v>22817.906</v>
      </c>
      <c r="O386" s="9">
        <f>SUM(C386:N386)</f>
        <v>266630.324</v>
      </c>
    </row>
    <row r="387" spans="1:15" ht="14.25">
      <c r="A387" t="s">
        <v>21</v>
      </c>
      <c r="C387" s="9">
        <f aca="true" t="shared" si="146" ref="C387:N387">ROUND(C365*0.016,3)</f>
        <v>5127.246</v>
      </c>
      <c r="D387" s="9">
        <f t="shared" si="146"/>
        <v>6588.174</v>
      </c>
      <c r="E387" s="9">
        <f t="shared" si="146"/>
        <v>4737.56</v>
      </c>
      <c r="F387" s="9">
        <f t="shared" si="146"/>
        <v>4881.163</v>
      </c>
      <c r="G387" s="9">
        <f t="shared" si="146"/>
        <v>5652.258</v>
      </c>
      <c r="H387" s="9">
        <f t="shared" si="146"/>
        <v>5183.302</v>
      </c>
      <c r="I387" s="9">
        <f t="shared" si="146"/>
        <v>4751.496</v>
      </c>
      <c r="J387" s="9">
        <f t="shared" si="146"/>
        <v>3632.837</v>
      </c>
      <c r="K387" s="9">
        <f t="shared" si="146"/>
        <v>5570.514</v>
      </c>
      <c r="L387" s="9">
        <f t="shared" si="146"/>
        <v>4830.104</v>
      </c>
      <c r="M387" s="9">
        <f t="shared" si="146"/>
        <v>8336.064</v>
      </c>
      <c r="N387" s="9">
        <f t="shared" si="146"/>
        <v>6549.67</v>
      </c>
      <c r="O387" s="9">
        <f>SUM(C387:N387)</f>
        <v>65840.388</v>
      </c>
    </row>
    <row r="388" spans="1:15" ht="14.25">
      <c r="A388" t="s">
        <v>5</v>
      </c>
      <c r="C388" s="9">
        <f aca="true" t="shared" si="147" ref="C388:N388">ROUND(C366*0.016,3)</f>
        <v>5785.637</v>
      </c>
      <c r="D388" s="9">
        <f t="shared" si="147"/>
        <v>7750.387</v>
      </c>
      <c r="E388" s="9">
        <f t="shared" si="147"/>
        <v>6032.078</v>
      </c>
      <c r="F388" s="9">
        <f t="shared" si="147"/>
        <v>7203.91</v>
      </c>
      <c r="G388" s="9">
        <f t="shared" si="147"/>
        <v>6750.77</v>
      </c>
      <c r="H388" s="9">
        <f t="shared" si="147"/>
        <v>6820.618</v>
      </c>
      <c r="I388" s="9">
        <f t="shared" si="147"/>
        <v>7055.277</v>
      </c>
      <c r="J388" s="9">
        <f t="shared" si="147"/>
        <v>6652.19</v>
      </c>
      <c r="K388" s="9">
        <f t="shared" si="147"/>
        <v>6904.694</v>
      </c>
      <c r="L388" s="9">
        <f t="shared" si="147"/>
        <v>6173.915</v>
      </c>
      <c r="M388" s="9">
        <f t="shared" si="147"/>
        <v>9593.555</v>
      </c>
      <c r="N388" s="9">
        <f t="shared" si="147"/>
        <v>8582.12</v>
      </c>
      <c r="O388" s="9">
        <f>SUM(C388:N388)</f>
        <v>85305.15100000001</v>
      </c>
    </row>
    <row r="389" spans="1:15" ht="14.25">
      <c r="A389" t="s">
        <v>6</v>
      </c>
      <c r="C389" s="9">
        <f aca="true" t="shared" si="148" ref="C389:N389">ROUND(C367*0.016,3)</f>
        <v>15360.958</v>
      </c>
      <c r="D389" s="9">
        <f t="shared" si="148"/>
        <v>16038.485</v>
      </c>
      <c r="E389" s="9">
        <f t="shared" si="148"/>
        <v>15621.022</v>
      </c>
      <c r="F389" s="9">
        <f t="shared" si="148"/>
        <v>13686.866</v>
      </c>
      <c r="G389" s="9">
        <f t="shared" si="148"/>
        <v>15032.022</v>
      </c>
      <c r="H389" s="9">
        <f t="shared" si="148"/>
        <v>15044.763</v>
      </c>
      <c r="I389" s="9">
        <f t="shared" si="148"/>
        <v>15203.52</v>
      </c>
      <c r="J389" s="9">
        <f t="shared" si="148"/>
        <v>12848.403</v>
      </c>
      <c r="K389" s="9">
        <f t="shared" si="148"/>
        <v>16388.032</v>
      </c>
      <c r="L389" s="9">
        <f t="shared" si="148"/>
        <v>14549.942</v>
      </c>
      <c r="M389" s="9">
        <f t="shared" si="148"/>
        <v>19465.168</v>
      </c>
      <c r="N389" s="9">
        <f t="shared" si="148"/>
        <v>16481.819</v>
      </c>
      <c r="O389" s="9">
        <f>SUM(C389:N389)</f>
        <v>185721.00000000003</v>
      </c>
    </row>
    <row r="390" spans="1:15" ht="14.25">
      <c r="A390" t="s">
        <v>54</v>
      </c>
      <c r="C390" s="9">
        <f aca="true" t="shared" si="149" ref="C390:N390">ROUND(C368*0.016,3)</f>
        <v>33394.274</v>
      </c>
      <c r="D390" s="9">
        <f t="shared" si="149"/>
        <v>41056.192</v>
      </c>
      <c r="E390" s="9">
        <f t="shared" si="149"/>
        <v>29314.014</v>
      </c>
      <c r="F390" s="9">
        <f t="shared" si="149"/>
        <v>26233.03</v>
      </c>
      <c r="G390" s="9">
        <f t="shared" si="149"/>
        <v>29744.032</v>
      </c>
      <c r="H390" s="9">
        <f t="shared" si="149"/>
        <v>23382.862</v>
      </c>
      <c r="I390" s="9">
        <f t="shared" si="149"/>
        <v>24166.624</v>
      </c>
      <c r="J390" s="9">
        <f t="shared" si="149"/>
        <v>23872.054</v>
      </c>
      <c r="K390" s="9">
        <f t="shared" si="149"/>
        <v>29695.778</v>
      </c>
      <c r="L390" s="9">
        <f t="shared" si="149"/>
        <v>28479.403</v>
      </c>
      <c r="M390" s="9">
        <f t="shared" si="149"/>
        <v>37386.338</v>
      </c>
      <c r="N390" s="9">
        <f t="shared" si="149"/>
        <v>30042.477</v>
      </c>
      <c r="O390" s="9">
        <f>ROUND(O368*0.016,3)</f>
        <v>356767.078</v>
      </c>
    </row>
    <row r="391" spans="1:15" ht="14.25">
      <c r="A391" t="s">
        <v>55</v>
      </c>
      <c r="C391" s="9">
        <f aca="true" t="shared" si="150" ref="C391:O391">(ROUND(C369*0.016,3))+(ROUNDDOWN(SUM(C363+C366)*0.005,2))</f>
        <v>36878.719</v>
      </c>
      <c r="D391" s="9">
        <f t="shared" si="150"/>
        <v>40781.151</v>
      </c>
      <c r="E391" s="9">
        <f t="shared" si="150"/>
        <v>33474.35</v>
      </c>
      <c r="F391" s="9">
        <f t="shared" si="150"/>
        <v>32325.175</v>
      </c>
      <c r="G391" s="9">
        <f t="shared" si="150"/>
        <v>39055.11</v>
      </c>
      <c r="H391" s="9">
        <f t="shared" si="150"/>
        <v>33404.626</v>
      </c>
      <c r="I391" s="9">
        <f t="shared" si="150"/>
        <v>33500.1</v>
      </c>
      <c r="J391" s="9">
        <f t="shared" si="150"/>
        <v>32679.720999999998</v>
      </c>
      <c r="K391" s="9">
        <f t="shared" si="150"/>
        <v>41982.131</v>
      </c>
      <c r="L391" s="9">
        <f t="shared" si="150"/>
        <v>36919.633</v>
      </c>
      <c r="M391" s="9">
        <f t="shared" si="150"/>
        <v>51645.137</v>
      </c>
      <c r="N391" s="9">
        <f t="shared" si="150"/>
        <v>39244.802</v>
      </c>
      <c r="O391" s="9">
        <f t="shared" si="150"/>
        <v>451890.685</v>
      </c>
    </row>
    <row r="392" spans="1:15" ht="14.25">
      <c r="A392" t="s">
        <v>22</v>
      </c>
      <c r="C392" s="9">
        <f aca="true" t="shared" si="151" ref="C392:N392">ROUND(C370*0.016,3)</f>
        <v>2849.186</v>
      </c>
      <c r="D392" s="9">
        <f t="shared" si="151"/>
        <v>4555.722</v>
      </c>
      <c r="E392" s="9">
        <f t="shared" si="151"/>
        <v>2744.174</v>
      </c>
      <c r="F392" s="9">
        <f t="shared" si="151"/>
        <v>3136.658</v>
      </c>
      <c r="G392" s="9">
        <f t="shared" si="151"/>
        <v>3136.749</v>
      </c>
      <c r="H392" s="9">
        <f t="shared" si="151"/>
        <v>2575.989</v>
      </c>
      <c r="I392" s="9">
        <f t="shared" si="151"/>
        <v>2732.392</v>
      </c>
      <c r="J392" s="9">
        <f t="shared" si="151"/>
        <v>2545.149</v>
      </c>
      <c r="K392" s="9">
        <f t="shared" si="151"/>
        <v>3595.685</v>
      </c>
      <c r="L392" s="9">
        <f t="shared" si="151"/>
        <v>3559.043</v>
      </c>
      <c r="M392" s="9">
        <f t="shared" si="151"/>
        <v>4506.533</v>
      </c>
      <c r="N392" s="9">
        <f t="shared" si="151"/>
        <v>3058.728</v>
      </c>
      <c r="O392" s="9">
        <f>SUM(C392:N392)</f>
        <v>38996.00800000001</v>
      </c>
    </row>
    <row r="393" spans="1:15" ht="14.25">
      <c r="A393" t="s">
        <v>9</v>
      </c>
      <c r="C393" s="9">
        <f aca="true" t="shared" si="152" ref="C393:N393">ROUND(C371*0.016,3)</f>
        <v>11846.837</v>
      </c>
      <c r="D393" s="9">
        <f t="shared" si="152"/>
        <v>14989.893</v>
      </c>
      <c r="E393" s="9">
        <f t="shared" si="152"/>
        <v>13366.291</v>
      </c>
      <c r="F393" s="9">
        <f t="shared" si="152"/>
        <v>12875.334</v>
      </c>
      <c r="G393" s="9">
        <f t="shared" si="152"/>
        <v>11891.362</v>
      </c>
      <c r="H393" s="9">
        <f t="shared" si="152"/>
        <v>12836.411</v>
      </c>
      <c r="I393" s="9">
        <f t="shared" si="152"/>
        <v>13667.522</v>
      </c>
      <c r="J393" s="9">
        <f t="shared" si="152"/>
        <v>11083.322</v>
      </c>
      <c r="K393" s="9">
        <f t="shared" si="152"/>
        <v>13987.11</v>
      </c>
      <c r="L393" s="9">
        <f t="shared" si="152"/>
        <v>12342.41</v>
      </c>
      <c r="M393" s="9">
        <f t="shared" si="152"/>
        <v>18960.56</v>
      </c>
      <c r="N393" s="9">
        <f t="shared" si="152"/>
        <v>15678.526</v>
      </c>
      <c r="O393" s="9">
        <f>ROUND(O371*0.016,3)</f>
        <v>163525.578</v>
      </c>
    </row>
    <row r="394" spans="1:15" ht="14.25">
      <c r="A394" t="s">
        <v>10</v>
      </c>
      <c r="C394" s="9">
        <f aca="true" t="shared" si="153" ref="C394:N394">ROUND(C372*0.016,3)</f>
        <v>6385.874</v>
      </c>
      <c r="D394" s="9">
        <f t="shared" si="153"/>
        <v>6465.421</v>
      </c>
      <c r="E394" s="9">
        <f t="shared" si="153"/>
        <v>6679.547</v>
      </c>
      <c r="F394" s="9">
        <f t="shared" si="153"/>
        <v>6040.44</v>
      </c>
      <c r="G394" s="9">
        <f t="shared" si="153"/>
        <v>6251.187</v>
      </c>
      <c r="H394" s="9">
        <f t="shared" si="153"/>
        <v>5823.165</v>
      </c>
      <c r="I394" s="9">
        <f t="shared" si="153"/>
        <v>5830.282</v>
      </c>
      <c r="J394" s="9">
        <f t="shared" si="153"/>
        <v>5313.749</v>
      </c>
      <c r="K394" s="9">
        <f t="shared" si="153"/>
        <v>7073.083</v>
      </c>
      <c r="L394" s="9">
        <f t="shared" si="153"/>
        <v>6919.034</v>
      </c>
      <c r="M394" s="9">
        <f t="shared" si="153"/>
        <v>9933.475</v>
      </c>
      <c r="N394" s="9">
        <f t="shared" si="153"/>
        <v>7525.13</v>
      </c>
      <c r="O394" s="9">
        <f>ROUND(O372*0.016,3)</f>
        <v>80240.386</v>
      </c>
    </row>
    <row r="395" spans="1:15" ht="14.25">
      <c r="A395" t="s">
        <v>11</v>
      </c>
      <c r="C395" s="9">
        <f aca="true" t="shared" si="154" ref="C395:N395">ROUND(C373*0.016,3)</f>
        <v>5313.835</v>
      </c>
      <c r="D395" s="9">
        <f t="shared" si="154"/>
        <v>5586.597</v>
      </c>
      <c r="E395" s="9">
        <f t="shared" si="154"/>
        <v>5142.069</v>
      </c>
      <c r="F395" s="9">
        <f t="shared" si="154"/>
        <v>4655.864</v>
      </c>
      <c r="G395" s="9">
        <f t="shared" si="154"/>
        <v>5142.093</v>
      </c>
      <c r="H395" s="9">
        <f t="shared" si="154"/>
        <v>4554.848</v>
      </c>
      <c r="I395" s="9">
        <f t="shared" si="154"/>
        <v>4434.419</v>
      </c>
      <c r="J395" s="9">
        <f t="shared" si="154"/>
        <v>4125.459</v>
      </c>
      <c r="K395" s="9">
        <f t="shared" si="154"/>
        <v>5168.098</v>
      </c>
      <c r="L395" s="9">
        <f t="shared" si="154"/>
        <v>4866.259</v>
      </c>
      <c r="M395" s="9">
        <f t="shared" si="154"/>
        <v>6958.57</v>
      </c>
      <c r="N395" s="9">
        <f t="shared" si="154"/>
        <v>5102.75</v>
      </c>
      <c r="O395" s="9">
        <f>ROUND(O373*0.016,3)</f>
        <v>61050.861</v>
      </c>
    </row>
    <row r="396" spans="1:15" ht="14.25">
      <c r="A396" t="s">
        <v>12</v>
      </c>
      <c r="C396" s="9">
        <f aca="true" t="shared" si="155" ref="C396:N396">ROUND(C374*0.016,3)</f>
        <v>12819.13</v>
      </c>
      <c r="D396" s="9">
        <f t="shared" si="155"/>
        <v>15100.029</v>
      </c>
      <c r="E396" s="9">
        <f t="shared" si="155"/>
        <v>12336.405</v>
      </c>
      <c r="F396" s="9">
        <f t="shared" si="155"/>
        <v>13457.627</v>
      </c>
      <c r="G396" s="9">
        <f t="shared" si="155"/>
        <v>13948.648</v>
      </c>
      <c r="H396" s="9">
        <f t="shared" si="155"/>
        <v>13594.542</v>
      </c>
      <c r="I396" s="9">
        <f t="shared" si="155"/>
        <v>12983.346</v>
      </c>
      <c r="J396" s="9">
        <f t="shared" si="155"/>
        <v>11528.712</v>
      </c>
      <c r="K396" s="9">
        <f t="shared" si="155"/>
        <v>16398.883</v>
      </c>
      <c r="L396" s="9">
        <f t="shared" si="155"/>
        <v>14348.653</v>
      </c>
      <c r="M396" s="9">
        <f t="shared" si="155"/>
        <v>20562.011</v>
      </c>
      <c r="N396" s="9">
        <f t="shared" si="155"/>
        <v>16278.621</v>
      </c>
      <c r="O396" s="9">
        <f>ROUND(O374*0.016,3)</f>
        <v>173356.606</v>
      </c>
    </row>
    <row r="397" spans="1:15" ht="14.25">
      <c r="A397" t="s">
        <v>59</v>
      </c>
      <c r="C397" s="9">
        <f aca="true" t="shared" si="156" ref="C397:N397">ROUND(C375*0.016,2)</f>
        <v>2393.92</v>
      </c>
      <c r="D397" s="9">
        <f t="shared" si="156"/>
        <v>2437.46</v>
      </c>
      <c r="E397" s="9">
        <f t="shared" si="156"/>
        <v>1993.6</v>
      </c>
      <c r="F397" s="9">
        <f t="shared" si="156"/>
        <v>2035.41</v>
      </c>
      <c r="G397" s="9">
        <f t="shared" si="156"/>
        <v>2255.9</v>
      </c>
      <c r="H397" s="9">
        <f t="shared" si="156"/>
        <v>1690.51</v>
      </c>
      <c r="I397" s="9">
        <f t="shared" si="156"/>
        <v>1813.48</v>
      </c>
      <c r="J397" s="9">
        <f t="shared" si="156"/>
        <v>1861.55</v>
      </c>
      <c r="K397" s="9">
        <f t="shared" si="156"/>
        <v>2864.91</v>
      </c>
      <c r="L397" s="9">
        <f t="shared" si="156"/>
        <v>2644.49</v>
      </c>
      <c r="M397" s="9">
        <f t="shared" si="156"/>
        <v>3548.12</v>
      </c>
      <c r="N397" s="9">
        <f t="shared" si="156"/>
        <v>3097.42</v>
      </c>
      <c r="O397" s="9">
        <f>SUM(C397:N397)</f>
        <v>28636.769999999997</v>
      </c>
    </row>
    <row r="398" spans="1:15" ht="14.25">
      <c r="A398" t="s">
        <v>57</v>
      </c>
      <c r="C398" s="9">
        <f aca="true" t="shared" si="157" ref="C398:N398">(ROUND(C376*0.016,3))+(ROUND(SUM(C364+C365)*0.005,3))</f>
        <v>42806.762</v>
      </c>
      <c r="D398" s="9">
        <f t="shared" si="157"/>
        <v>48179.172</v>
      </c>
      <c r="E398" s="9">
        <f t="shared" si="157"/>
        <v>38299.422</v>
      </c>
      <c r="F398" s="9">
        <f t="shared" si="157"/>
        <v>36145.104</v>
      </c>
      <c r="G398" s="9">
        <f t="shared" si="157"/>
        <v>43204.351</v>
      </c>
      <c r="H398" s="9">
        <f t="shared" si="157"/>
        <v>40969.985</v>
      </c>
      <c r="I398" s="9">
        <f t="shared" si="157"/>
        <v>42584.901</v>
      </c>
      <c r="J398" s="9">
        <f t="shared" si="157"/>
        <v>36063.568</v>
      </c>
      <c r="K398" s="9">
        <f t="shared" si="157"/>
        <v>50204.369000000006</v>
      </c>
      <c r="L398" s="9">
        <f t="shared" si="157"/>
        <v>42628.998</v>
      </c>
      <c r="M398" s="9">
        <f t="shared" si="157"/>
        <v>56271.722</v>
      </c>
      <c r="N398" s="9">
        <f t="shared" si="157"/>
        <v>42255.765</v>
      </c>
      <c r="O398" s="9">
        <f>SUM(C398:N398)</f>
        <v>519614.11900000006</v>
      </c>
    </row>
    <row r="399" spans="1:15" ht="14.25">
      <c r="A399" t="s">
        <v>60</v>
      </c>
      <c r="C399" s="9">
        <v>0</v>
      </c>
      <c r="D399" s="9">
        <v>0</v>
      </c>
      <c r="E399" s="9">
        <v>0</v>
      </c>
      <c r="F399" s="9">
        <v>0</v>
      </c>
      <c r="G399" s="9">
        <v>0</v>
      </c>
      <c r="H399" s="9">
        <v>0</v>
      </c>
      <c r="I399" s="9">
        <v>0</v>
      </c>
      <c r="J399" s="9">
        <v>0</v>
      </c>
      <c r="K399" s="9">
        <v>0</v>
      </c>
      <c r="L399" s="9">
        <v>0</v>
      </c>
      <c r="M399" s="9">
        <v>0</v>
      </c>
      <c r="N399" s="9">
        <v>0</v>
      </c>
      <c r="O399" s="9">
        <f>SUM(C399:N399)</f>
        <v>0</v>
      </c>
    </row>
    <row r="400" spans="3:14" ht="14.25">
      <c r="C400" s="4"/>
      <c r="D400" s="4"/>
      <c r="E400" s="4"/>
      <c r="F400" s="4"/>
      <c r="G400" s="4"/>
      <c r="H400" s="4"/>
      <c r="I400" s="4"/>
      <c r="J400" s="4"/>
      <c r="K400" s="4"/>
      <c r="L400" s="4"/>
      <c r="M400" s="4"/>
      <c r="N400" s="4"/>
    </row>
    <row r="401" spans="1:15" ht="14.25">
      <c r="A401" t="s">
        <v>14</v>
      </c>
      <c r="C401" s="15">
        <f aca="true" t="shared" si="158" ref="C401:N401">SUM(C383:C400)</f>
        <v>253662.349</v>
      </c>
      <c r="D401" s="15">
        <f t="shared" si="158"/>
        <v>283621.14200000005</v>
      </c>
      <c r="E401" s="15">
        <f t="shared" si="158"/>
        <v>231989.80799999996</v>
      </c>
      <c r="F401" s="15">
        <f t="shared" si="158"/>
        <v>225058.889</v>
      </c>
      <c r="G401" s="15">
        <f t="shared" si="158"/>
        <v>244976.78399999999</v>
      </c>
      <c r="H401" s="15">
        <f t="shared" si="158"/>
        <v>231103.102</v>
      </c>
      <c r="I401" s="15">
        <f t="shared" si="158"/>
        <v>234441.565</v>
      </c>
      <c r="J401" s="15">
        <f t="shared" si="158"/>
        <v>209805.21500000003</v>
      </c>
      <c r="K401" s="15">
        <f t="shared" si="158"/>
        <v>279878.64800000004</v>
      </c>
      <c r="L401" s="15">
        <f t="shared" si="158"/>
        <v>251186.13199999998</v>
      </c>
      <c r="M401" s="15">
        <f t="shared" si="158"/>
        <v>341035.06399999995</v>
      </c>
      <c r="N401" s="15">
        <f t="shared" si="158"/>
        <v>266702.243</v>
      </c>
      <c r="O401" s="15">
        <f>SUM(O383:O399)</f>
        <v>3053460.9710000004</v>
      </c>
    </row>
    <row r="402" spans="1:15" ht="14.25">
      <c r="A402" t="s">
        <v>75</v>
      </c>
      <c r="C402" s="15"/>
      <c r="D402" s="15"/>
      <c r="E402" s="15"/>
      <c r="F402" s="15"/>
      <c r="G402" s="15"/>
      <c r="H402" s="15"/>
      <c r="I402" s="15"/>
      <c r="J402" s="15"/>
      <c r="K402" s="15"/>
      <c r="L402" s="15"/>
      <c r="M402" s="15"/>
      <c r="N402" s="15"/>
      <c r="O402" s="15"/>
    </row>
    <row r="403" spans="3:15" ht="14.25">
      <c r="C403" s="15"/>
      <c r="D403" s="15"/>
      <c r="E403" s="15"/>
      <c r="F403" s="15"/>
      <c r="G403" s="15"/>
      <c r="H403" s="15"/>
      <c r="I403" s="15"/>
      <c r="J403" s="15"/>
      <c r="K403" s="15"/>
      <c r="L403" s="15"/>
      <c r="M403" s="15"/>
      <c r="N403" s="15"/>
      <c r="O403" s="15"/>
    </row>
    <row r="404" ht="14.25">
      <c r="A404" t="s">
        <v>76</v>
      </c>
    </row>
    <row r="406" spans="1:15" ht="14.25">
      <c r="A406" s="17" t="s">
        <v>63</v>
      </c>
      <c r="C406" s="16">
        <v>40725</v>
      </c>
      <c r="D406" s="16">
        <f>+C406+31</f>
        <v>40756</v>
      </c>
      <c r="E406" s="16">
        <f>+D406+31</f>
        <v>40787</v>
      </c>
      <c r="F406" s="16">
        <f>+E406+31</f>
        <v>40818</v>
      </c>
      <c r="G406" s="16">
        <f>+F406+31</f>
        <v>40849</v>
      </c>
      <c r="H406" s="16">
        <f>+G406+31</f>
        <v>40880</v>
      </c>
      <c r="I406" s="16">
        <v>40909</v>
      </c>
      <c r="J406" s="16">
        <f>+I406+31</f>
        <v>40940</v>
      </c>
      <c r="K406" s="16">
        <f>+J406+31</f>
        <v>40971</v>
      </c>
      <c r="L406" s="16">
        <f>+K406+31</f>
        <v>41002</v>
      </c>
      <c r="M406" s="16">
        <f>+L406+31</f>
        <v>41033</v>
      </c>
      <c r="N406" s="16">
        <f>+M406+31</f>
        <v>41064</v>
      </c>
      <c r="O406" s="13" t="s">
        <v>18</v>
      </c>
    </row>
    <row r="407" spans="1:15" ht="14.25">
      <c r="A407" t="s">
        <v>53</v>
      </c>
      <c r="C407" s="4">
        <v>2477189.6</v>
      </c>
      <c r="D407" s="4">
        <v>2253205.2</v>
      </c>
      <c r="E407" s="4">
        <v>2118201.5</v>
      </c>
      <c r="F407" s="4">
        <v>2117959.3</v>
      </c>
      <c r="G407" s="4">
        <v>2227969</v>
      </c>
      <c r="H407" s="4">
        <v>2288832.6</v>
      </c>
      <c r="I407" s="4">
        <v>2099666.1</v>
      </c>
      <c r="J407" s="4">
        <v>2440547.2</v>
      </c>
      <c r="K407" s="4">
        <v>2571056.1</v>
      </c>
      <c r="L407" s="4">
        <v>2510941.4</v>
      </c>
      <c r="M407" s="4">
        <v>3050945.6</v>
      </c>
      <c r="N407" s="4">
        <v>2626361.2</v>
      </c>
      <c r="O407" s="4">
        <f aca="true" t="shared" si="159" ref="O407:O422">SUM(C407:N407)</f>
        <v>28782874.8</v>
      </c>
    </row>
    <row r="408" spans="1:15" ht="14.25">
      <c r="A408" t="s">
        <v>2</v>
      </c>
      <c r="C408" s="4">
        <v>323023.1</v>
      </c>
      <c r="D408" s="4">
        <v>319389.1</v>
      </c>
      <c r="E408" s="4">
        <v>303876.9</v>
      </c>
      <c r="F408" s="4">
        <v>274683.1</v>
      </c>
      <c r="G408" s="4">
        <v>346065.1</v>
      </c>
      <c r="H408" s="4">
        <v>327779.1</v>
      </c>
      <c r="I408" s="4">
        <v>407185.1</v>
      </c>
      <c r="J408" s="4">
        <v>424882.4</v>
      </c>
      <c r="K408" s="4">
        <v>460694.4</v>
      </c>
      <c r="L408" s="4">
        <v>314803.6</v>
      </c>
      <c r="M408" s="4">
        <v>544741.6</v>
      </c>
      <c r="N408" s="4">
        <v>433736.5</v>
      </c>
      <c r="O408" s="4">
        <f t="shared" si="159"/>
        <v>4480860</v>
      </c>
    </row>
    <row r="409" spans="1:15" ht="14.25">
      <c r="A409" t="s">
        <v>3</v>
      </c>
      <c r="C409" s="4">
        <v>373058.6</v>
      </c>
      <c r="D409" s="4">
        <v>367066.3</v>
      </c>
      <c r="E409" s="4">
        <v>318031.4</v>
      </c>
      <c r="F409" s="4">
        <v>334385.6</v>
      </c>
      <c r="G409" s="4">
        <v>331381.9</v>
      </c>
      <c r="H409" s="4">
        <v>354449.3</v>
      </c>
      <c r="I409" s="4">
        <v>351337.7</v>
      </c>
      <c r="J409" s="4">
        <v>345352</v>
      </c>
      <c r="K409" s="4">
        <v>400783.7</v>
      </c>
      <c r="L409" s="4">
        <v>340377.8</v>
      </c>
      <c r="M409" s="4">
        <v>499083.7</v>
      </c>
      <c r="N409" s="4">
        <v>366993.6</v>
      </c>
      <c r="O409" s="4">
        <f t="shared" si="159"/>
        <v>4382301.6</v>
      </c>
    </row>
    <row r="410" spans="1:15" ht="14.25">
      <c r="A410" t="s">
        <v>4</v>
      </c>
      <c r="C410" s="4">
        <v>1354564.1</v>
      </c>
      <c r="D410" s="4">
        <v>1380038.2</v>
      </c>
      <c r="E410" s="4">
        <v>1255153.7</v>
      </c>
      <c r="F410" s="4">
        <v>1349954.2</v>
      </c>
      <c r="G410" s="4">
        <v>1533916.2</v>
      </c>
      <c r="H410" s="4">
        <v>1480668.9</v>
      </c>
      <c r="I410" s="4">
        <v>1408129.8</v>
      </c>
      <c r="J410" s="4">
        <v>1447258.5</v>
      </c>
      <c r="K410" s="4">
        <v>1628644</v>
      </c>
      <c r="L410" s="4">
        <v>1550569.2</v>
      </c>
      <c r="M410" s="4">
        <v>1811891.9</v>
      </c>
      <c r="N410" s="4">
        <v>1492354.6</v>
      </c>
      <c r="O410" s="4">
        <f t="shared" si="159"/>
        <v>17693143.3</v>
      </c>
    </row>
    <row r="411" spans="1:15" ht="14.25">
      <c r="A411" t="s">
        <v>21</v>
      </c>
      <c r="C411" s="4">
        <v>239491.2</v>
      </c>
      <c r="D411" s="4">
        <v>289801</v>
      </c>
      <c r="E411" s="4">
        <v>267422.9</v>
      </c>
      <c r="F411" s="4">
        <v>253507.1</v>
      </c>
      <c r="G411" s="4">
        <v>330541.6</v>
      </c>
      <c r="H411" s="4">
        <v>274591.5</v>
      </c>
      <c r="I411" s="4">
        <v>263921.3</v>
      </c>
      <c r="J411" s="4">
        <v>280974.9</v>
      </c>
      <c r="K411" s="4">
        <v>320163.2</v>
      </c>
      <c r="L411" s="4">
        <v>274351</v>
      </c>
      <c r="M411" s="4">
        <v>463664.8</v>
      </c>
      <c r="N411" s="4">
        <v>399051.8</v>
      </c>
      <c r="O411" s="4">
        <f t="shared" si="159"/>
        <v>3657482.3</v>
      </c>
    </row>
    <row r="412" spans="1:15" ht="14.25">
      <c r="A412" t="s">
        <v>5</v>
      </c>
      <c r="C412" s="4">
        <v>467158.6</v>
      </c>
      <c r="D412" s="4">
        <v>374179.2</v>
      </c>
      <c r="E412" s="4">
        <v>378171.1</v>
      </c>
      <c r="F412" s="4">
        <v>385195.5</v>
      </c>
      <c r="G412" s="4">
        <v>401762.4</v>
      </c>
      <c r="H412" s="4">
        <v>390513.7</v>
      </c>
      <c r="I412" s="4">
        <v>438519.3</v>
      </c>
      <c r="J412" s="4">
        <v>566009</v>
      </c>
      <c r="K412" s="4">
        <v>448913.9</v>
      </c>
      <c r="L412" s="4">
        <v>413910.7</v>
      </c>
      <c r="M412" s="4">
        <v>566897.6</v>
      </c>
      <c r="N412" s="4">
        <v>495567.5</v>
      </c>
      <c r="O412" s="4">
        <f t="shared" si="159"/>
        <v>5326798.499999999</v>
      </c>
    </row>
    <row r="413" spans="1:15" ht="14.25">
      <c r="A413" t="s">
        <v>6</v>
      </c>
      <c r="C413" s="4">
        <v>902280.9</v>
      </c>
      <c r="D413" s="4">
        <v>916765.2</v>
      </c>
      <c r="E413" s="4">
        <v>817243.4</v>
      </c>
      <c r="F413" s="4">
        <v>890285.4</v>
      </c>
      <c r="G413" s="4">
        <v>904692.4</v>
      </c>
      <c r="H413" s="4">
        <v>930006.4</v>
      </c>
      <c r="I413" s="4">
        <v>891470.9</v>
      </c>
      <c r="J413" s="4">
        <v>1000216.8</v>
      </c>
      <c r="K413" s="4">
        <v>1086183.9</v>
      </c>
      <c r="L413" s="4">
        <v>862469.1</v>
      </c>
      <c r="M413" s="4">
        <v>1250409.8</v>
      </c>
      <c r="N413" s="4">
        <v>1017415.2</v>
      </c>
      <c r="O413" s="4">
        <f t="shared" si="159"/>
        <v>11469439.4</v>
      </c>
    </row>
    <row r="414" spans="1:15" ht="14.25">
      <c r="A414" t="s">
        <v>54</v>
      </c>
      <c r="C414" s="4">
        <v>2424007.9</v>
      </c>
      <c r="D414" s="4">
        <v>2403345.7</v>
      </c>
      <c r="E414" s="4">
        <v>2052777</v>
      </c>
      <c r="F414" s="4">
        <v>1903469.8</v>
      </c>
      <c r="G414" s="4">
        <v>2031276.3</v>
      </c>
      <c r="H414" s="4">
        <v>1516845.9</v>
      </c>
      <c r="I414" s="4">
        <v>1700051.4</v>
      </c>
      <c r="J414" s="4">
        <v>1990358</v>
      </c>
      <c r="K414" s="4">
        <v>2008946.5</v>
      </c>
      <c r="L414" s="4">
        <v>168364.3</v>
      </c>
      <c r="M414" s="4">
        <v>2332787.7</v>
      </c>
      <c r="N414" s="4">
        <v>2098075.7</v>
      </c>
      <c r="O414" s="4">
        <f t="shared" si="159"/>
        <v>22630306.2</v>
      </c>
    </row>
    <row r="415" spans="1:15" ht="14.25">
      <c r="A415" t="s">
        <v>55</v>
      </c>
      <c r="B415" s="2"/>
      <c r="C415" s="4">
        <v>2263276.8</v>
      </c>
      <c r="D415" s="4">
        <v>2332753.4</v>
      </c>
      <c r="E415" s="4">
        <v>2305591.3</v>
      </c>
      <c r="F415" s="4">
        <v>2134906.3</v>
      </c>
      <c r="G415" s="4">
        <v>2264853.1</v>
      </c>
      <c r="H415" s="4">
        <v>2029063.2</v>
      </c>
      <c r="I415" s="4">
        <v>2011839.2</v>
      </c>
      <c r="J415" s="4">
        <v>2156642.4</v>
      </c>
      <c r="K415" s="4">
        <v>2563078</v>
      </c>
      <c r="L415" s="4">
        <v>2094642.9</v>
      </c>
      <c r="M415" s="4">
        <v>2875660.4</v>
      </c>
      <c r="N415" s="4">
        <v>2397408.2</v>
      </c>
      <c r="O415" s="4">
        <f t="shared" si="159"/>
        <v>27429715.19999999</v>
      </c>
    </row>
    <row r="416" spans="1:15" ht="14.25">
      <c r="A416" t="s">
        <v>22</v>
      </c>
      <c r="C416" s="4">
        <v>161611.9</v>
      </c>
      <c r="D416" s="4">
        <v>170617.2</v>
      </c>
      <c r="E416" s="4">
        <v>130346.8</v>
      </c>
      <c r="F416" s="4">
        <v>120641.4</v>
      </c>
      <c r="G416" s="4">
        <v>142906</v>
      </c>
      <c r="H416" s="4">
        <v>185170.1</v>
      </c>
      <c r="I416" s="4">
        <v>155563.1</v>
      </c>
      <c r="J416" s="4">
        <v>190326.3</v>
      </c>
      <c r="K416" s="4">
        <v>196035.8</v>
      </c>
      <c r="L416" s="4">
        <v>2103104.4</v>
      </c>
      <c r="M416" s="4">
        <v>247249.9</v>
      </c>
      <c r="N416" s="4">
        <v>180573.8</v>
      </c>
      <c r="O416" s="4">
        <f t="shared" si="159"/>
        <v>3984146.6999999997</v>
      </c>
    </row>
    <row r="417" spans="1:15" ht="14.25">
      <c r="A417" t="s">
        <v>9</v>
      </c>
      <c r="C417" s="4">
        <v>782901</v>
      </c>
      <c r="D417" s="4">
        <v>747583.2</v>
      </c>
      <c r="E417" s="4">
        <v>689436.2</v>
      </c>
      <c r="F417" s="4">
        <v>763059.9</v>
      </c>
      <c r="G417" s="4">
        <v>762589.4</v>
      </c>
      <c r="H417" s="4">
        <v>787326.1</v>
      </c>
      <c r="I417" s="4">
        <v>663586.3</v>
      </c>
      <c r="J417" s="4">
        <v>791786.1</v>
      </c>
      <c r="K417" s="4">
        <v>838265.3</v>
      </c>
      <c r="L417" s="4">
        <v>758772.5</v>
      </c>
      <c r="M417" s="4">
        <v>1191890.7</v>
      </c>
      <c r="N417" s="4">
        <v>871170</v>
      </c>
      <c r="O417" s="4">
        <f t="shared" si="159"/>
        <v>9648366.7</v>
      </c>
    </row>
    <row r="418" spans="1:15" ht="14.25">
      <c r="A418" t="s">
        <v>10</v>
      </c>
      <c r="C418" s="4">
        <v>351766.2</v>
      </c>
      <c r="D418" s="4">
        <v>335607.1</v>
      </c>
      <c r="E418" s="4">
        <v>386472.4</v>
      </c>
      <c r="F418" s="4">
        <v>310205.1</v>
      </c>
      <c r="G418" s="4">
        <v>291073.7</v>
      </c>
      <c r="H418" s="4">
        <v>327408.2</v>
      </c>
      <c r="I418" s="4">
        <v>378737.6</v>
      </c>
      <c r="J418" s="4">
        <v>462911.4</v>
      </c>
      <c r="K418" s="4">
        <v>448283.7</v>
      </c>
      <c r="L418" s="4">
        <v>365219.2</v>
      </c>
      <c r="M418" s="4">
        <v>443593.6</v>
      </c>
      <c r="N418" s="4">
        <v>384025.5</v>
      </c>
      <c r="O418" s="4">
        <f t="shared" si="159"/>
        <v>4485303.700000001</v>
      </c>
    </row>
    <row r="419" spans="1:15" ht="14.25">
      <c r="A419" t="s">
        <v>11</v>
      </c>
      <c r="C419" s="4">
        <v>328559.5</v>
      </c>
      <c r="D419" s="4">
        <v>373110.6</v>
      </c>
      <c r="E419" s="4">
        <v>309896</v>
      </c>
      <c r="F419" s="4">
        <v>268665.3</v>
      </c>
      <c r="G419" s="4">
        <v>280994.3</v>
      </c>
      <c r="H419" s="4">
        <v>302288.5</v>
      </c>
      <c r="I419" s="4">
        <v>256839.3</v>
      </c>
      <c r="J419" s="4">
        <v>326117.6</v>
      </c>
      <c r="K419" s="4">
        <v>382574.8</v>
      </c>
      <c r="L419" s="4">
        <v>346834</v>
      </c>
      <c r="M419" s="4">
        <v>502349</v>
      </c>
      <c r="N419" s="4">
        <v>380295.1</v>
      </c>
      <c r="O419" s="4">
        <f t="shared" si="159"/>
        <v>4058524</v>
      </c>
    </row>
    <row r="420" spans="1:15" ht="14.25">
      <c r="A420" t="s">
        <v>12</v>
      </c>
      <c r="C420" s="4">
        <v>962080.5</v>
      </c>
      <c r="D420" s="4">
        <v>916740.9</v>
      </c>
      <c r="E420" s="4">
        <v>832447.2</v>
      </c>
      <c r="F420" s="4">
        <v>859842</v>
      </c>
      <c r="G420" s="4">
        <v>849478.4</v>
      </c>
      <c r="H420" s="4">
        <v>858501.7</v>
      </c>
      <c r="I420" s="4">
        <v>893202.8</v>
      </c>
      <c r="J420" s="4">
        <v>905879.1</v>
      </c>
      <c r="K420" s="4">
        <v>1033516.3</v>
      </c>
      <c r="L420" s="4">
        <v>908123.1</v>
      </c>
      <c r="M420" s="4">
        <v>1293620.4</v>
      </c>
      <c r="N420" s="4">
        <v>927607.8</v>
      </c>
      <c r="O420" s="4">
        <f t="shared" si="159"/>
        <v>11241040.200000001</v>
      </c>
    </row>
    <row r="421" spans="1:15" ht="14.25">
      <c r="A421" t="s">
        <v>59</v>
      </c>
      <c r="C421" s="4">
        <v>142078.9</v>
      </c>
      <c r="D421" s="4">
        <v>148426.2</v>
      </c>
      <c r="E421" s="4">
        <v>138064.8</v>
      </c>
      <c r="F421" s="4">
        <v>163311.9</v>
      </c>
      <c r="G421" s="4">
        <v>137506.4</v>
      </c>
      <c r="H421" s="4">
        <v>134406.8</v>
      </c>
      <c r="I421" s="4">
        <v>112189.7</v>
      </c>
      <c r="J421" s="4">
        <v>153357.1</v>
      </c>
      <c r="K421" s="4">
        <v>183389.2</v>
      </c>
      <c r="L421" s="4">
        <v>148675.4</v>
      </c>
      <c r="M421" s="4">
        <v>201948.6</v>
      </c>
      <c r="N421" s="4">
        <v>169162.1</v>
      </c>
      <c r="O421" s="4">
        <f t="shared" si="159"/>
        <v>1832517.1</v>
      </c>
    </row>
    <row r="422" spans="1:15" ht="14.25">
      <c r="A422" t="s">
        <v>57</v>
      </c>
      <c r="C422" s="4">
        <v>2791048.5</v>
      </c>
      <c r="D422" s="4">
        <v>2600866.7</v>
      </c>
      <c r="E422" s="4">
        <v>2071315.3</v>
      </c>
      <c r="F422" s="4">
        <v>1881856.8</v>
      </c>
      <c r="G422" s="4">
        <v>1803351</v>
      </c>
      <c r="H422" s="4">
        <v>2056025</v>
      </c>
      <c r="I422" s="4">
        <v>1872518.1</v>
      </c>
      <c r="J422" s="4">
        <v>2173117.6</v>
      </c>
      <c r="K422" s="4">
        <v>2303675.5</v>
      </c>
      <c r="L422" s="4">
        <v>2173713.9</v>
      </c>
      <c r="M422" s="4">
        <v>2826919.3</v>
      </c>
      <c r="N422" s="4">
        <v>2279542.2</v>
      </c>
      <c r="O422" s="4">
        <f t="shared" si="159"/>
        <v>26833949.9</v>
      </c>
    </row>
    <row r="423" spans="1:15" ht="14.25">
      <c r="A423" t="s">
        <v>60</v>
      </c>
      <c r="C423" s="9"/>
      <c r="D423" s="9"/>
      <c r="E423" s="9"/>
      <c r="F423" s="9"/>
      <c r="G423" s="9"/>
      <c r="H423" s="9"/>
      <c r="I423" s="9"/>
      <c r="J423" s="9"/>
      <c r="K423" s="9"/>
      <c r="L423" s="9"/>
      <c r="M423" s="9"/>
      <c r="N423" s="9"/>
      <c r="O423" s="9"/>
    </row>
    <row r="424" spans="3:15" ht="14.25">
      <c r="C424" s="4"/>
      <c r="D424" s="4"/>
      <c r="E424" s="4"/>
      <c r="F424" s="4"/>
      <c r="G424" s="4"/>
      <c r="H424" s="4"/>
      <c r="I424" s="4"/>
      <c r="J424" s="4"/>
      <c r="K424" s="4"/>
      <c r="L424" s="4"/>
      <c r="M424" s="4"/>
      <c r="N424" s="4"/>
      <c r="O424" s="4"/>
    </row>
    <row r="425" spans="1:15" ht="14.25">
      <c r="A425" t="s">
        <v>14</v>
      </c>
      <c r="C425" s="4">
        <f aca="true" t="shared" si="160" ref="C425:N425">SUM(C407:C422)</f>
        <v>16344097.3</v>
      </c>
      <c r="D425" s="4">
        <f t="shared" si="160"/>
        <v>15929495.2</v>
      </c>
      <c r="E425" s="4">
        <f t="shared" si="160"/>
        <v>14374447.9</v>
      </c>
      <c r="F425" s="4">
        <f t="shared" si="160"/>
        <v>14011928.700000003</v>
      </c>
      <c r="G425" s="4">
        <f t="shared" si="160"/>
        <v>14640357.200000001</v>
      </c>
      <c r="H425" s="4">
        <f t="shared" si="160"/>
        <v>14243876.999999998</v>
      </c>
      <c r="I425" s="4">
        <f t="shared" si="160"/>
        <v>13904757.7</v>
      </c>
      <c r="J425" s="4">
        <f t="shared" si="160"/>
        <v>15655736.4</v>
      </c>
      <c r="K425" s="4">
        <f t="shared" si="160"/>
        <v>16874204.300000004</v>
      </c>
      <c r="L425" s="4">
        <f t="shared" si="160"/>
        <v>15334872.5</v>
      </c>
      <c r="M425" s="4">
        <f t="shared" si="160"/>
        <v>20103654.6</v>
      </c>
      <c r="N425" s="4">
        <f t="shared" si="160"/>
        <v>16519340.8</v>
      </c>
      <c r="O425" s="4">
        <f>SUM(C425:N425)</f>
        <v>187936769.60000002</v>
      </c>
    </row>
    <row r="426" spans="3:15" ht="14.25">
      <c r="C426" s="4"/>
      <c r="D426" s="4"/>
      <c r="E426" s="4"/>
      <c r="F426" s="4"/>
      <c r="G426" s="4"/>
      <c r="H426" s="4"/>
      <c r="I426" s="4"/>
      <c r="J426" s="4"/>
      <c r="K426" s="4"/>
      <c r="L426" s="4"/>
      <c r="M426" s="4"/>
      <c r="N426" s="4"/>
      <c r="O426" s="4"/>
    </row>
    <row r="427" spans="1:15" ht="14.25">
      <c r="A427" t="s">
        <v>77</v>
      </c>
      <c r="C427" s="4"/>
      <c r="D427" s="4"/>
      <c r="E427" s="4"/>
      <c r="F427" s="4"/>
      <c r="G427" s="4"/>
      <c r="H427" s="4"/>
      <c r="I427" s="4"/>
      <c r="J427" s="4"/>
      <c r="K427" s="4"/>
      <c r="L427" s="4"/>
      <c r="M427" s="4"/>
      <c r="N427" s="4"/>
      <c r="O427" s="4"/>
    </row>
    <row r="428" spans="3:15" ht="14.25">
      <c r="C428" s="4"/>
      <c r="D428" s="4"/>
      <c r="E428" s="4"/>
      <c r="F428" s="4"/>
      <c r="G428" s="4"/>
      <c r="H428" s="4"/>
      <c r="I428" s="4"/>
      <c r="J428" s="4"/>
      <c r="K428" s="4"/>
      <c r="L428" s="4"/>
      <c r="M428" s="4"/>
      <c r="N428" s="4"/>
      <c r="O428" s="4"/>
    </row>
    <row r="429" spans="3:15" ht="14.25">
      <c r="C429" s="16">
        <v>40725</v>
      </c>
      <c r="D429" s="16">
        <f>+C429+31</f>
        <v>40756</v>
      </c>
      <c r="E429" s="16">
        <f>+D429+31</f>
        <v>40787</v>
      </c>
      <c r="F429" s="16">
        <f>+E429+31</f>
        <v>40818</v>
      </c>
      <c r="G429" s="16">
        <f>+F429+31</f>
        <v>40849</v>
      </c>
      <c r="H429" s="16">
        <f>+G429+31</f>
        <v>40880</v>
      </c>
      <c r="I429" s="16">
        <v>40909</v>
      </c>
      <c r="J429" s="16">
        <f>+I429+31</f>
        <v>40940</v>
      </c>
      <c r="K429" s="16">
        <f>+J429+31</f>
        <v>40971</v>
      </c>
      <c r="L429" s="16">
        <f>+K429+31</f>
        <v>41002</v>
      </c>
      <c r="M429" s="16">
        <f>+L429+31</f>
        <v>41033</v>
      </c>
      <c r="N429" s="16">
        <f>+M429+31</f>
        <v>41064</v>
      </c>
      <c r="O429" s="13" t="s">
        <v>18</v>
      </c>
    </row>
    <row r="430" spans="1:15" ht="14.25">
      <c r="A430" t="s">
        <v>53</v>
      </c>
      <c r="C430" s="9">
        <f aca="true" t="shared" si="161" ref="C430:O430">ROUND(C407*0.016,3)</f>
        <v>39635.034</v>
      </c>
      <c r="D430" s="9">
        <f t="shared" si="161"/>
        <v>36051.283</v>
      </c>
      <c r="E430" s="9">
        <f t="shared" si="161"/>
        <v>33891.224</v>
      </c>
      <c r="F430" s="9">
        <f t="shared" si="161"/>
        <v>33887.349</v>
      </c>
      <c r="G430" s="9">
        <f t="shared" si="161"/>
        <v>35647.504</v>
      </c>
      <c r="H430" s="9">
        <f t="shared" si="161"/>
        <v>36621.322</v>
      </c>
      <c r="I430" s="9">
        <f t="shared" si="161"/>
        <v>33594.658</v>
      </c>
      <c r="J430" s="9">
        <f t="shared" si="161"/>
        <v>39048.755</v>
      </c>
      <c r="K430" s="9">
        <f t="shared" si="161"/>
        <v>41136.898</v>
      </c>
      <c r="L430" s="9">
        <f t="shared" si="161"/>
        <v>40175.062</v>
      </c>
      <c r="M430" s="9">
        <f t="shared" si="161"/>
        <v>48815.13</v>
      </c>
      <c r="N430" s="9">
        <f t="shared" si="161"/>
        <v>42021.779</v>
      </c>
      <c r="O430" s="9">
        <f t="shared" si="161"/>
        <v>460525.997</v>
      </c>
    </row>
    <row r="431" spans="1:15" ht="14.25">
      <c r="A431" t="s">
        <v>2</v>
      </c>
      <c r="C431" s="9">
        <f aca="true" t="shared" si="162" ref="C431:O431">ROUND(C408*0.016,3)</f>
        <v>5168.37</v>
      </c>
      <c r="D431" s="9">
        <f t="shared" si="162"/>
        <v>5110.226</v>
      </c>
      <c r="E431" s="9">
        <f t="shared" si="162"/>
        <v>4862.03</v>
      </c>
      <c r="F431" s="9">
        <f t="shared" si="162"/>
        <v>4394.93</v>
      </c>
      <c r="G431" s="9">
        <f t="shared" si="162"/>
        <v>5537.042</v>
      </c>
      <c r="H431" s="9">
        <f t="shared" si="162"/>
        <v>5244.466</v>
      </c>
      <c r="I431" s="9">
        <f t="shared" si="162"/>
        <v>6514.962</v>
      </c>
      <c r="J431" s="9">
        <f t="shared" si="162"/>
        <v>6798.118</v>
      </c>
      <c r="K431" s="9">
        <f t="shared" si="162"/>
        <v>7371.11</v>
      </c>
      <c r="L431" s="9">
        <f t="shared" si="162"/>
        <v>5036.858</v>
      </c>
      <c r="M431" s="9">
        <f t="shared" si="162"/>
        <v>8715.866</v>
      </c>
      <c r="N431" s="9">
        <f t="shared" si="162"/>
        <v>6939.784</v>
      </c>
      <c r="O431" s="9">
        <f t="shared" si="162"/>
        <v>71693.76</v>
      </c>
    </row>
    <row r="432" spans="1:15" ht="14.25">
      <c r="A432" t="s">
        <v>3</v>
      </c>
      <c r="C432" s="9">
        <f aca="true" t="shared" si="163" ref="C432:N432">ROUND(C409*0.016,3)</f>
        <v>5968.938</v>
      </c>
      <c r="D432" s="9">
        <f t="shared" si="163"/>
        <v>5873.061</v>
      </c>
      <c r="E432" s="9">
        <f t="shared" si="163"/>
        <v>5088.502</v>
      </c>
      <c r="F432" s="9">
        <f t="shared" si="163"/>
        <v>5350.17</v>
      </c>
      <c r="G432" s="9">
        <f t="shared" si="163"/>
        <v>5302.11</v>
      </c>
      <c r="H432" s="9">
        <f t="shared" si="163"/>
        <v>5671.189</v>
      </c>
      <c r="I432" s="9">
        <f t="shared" si="163"/>
        <v>5621.403</v>
      </c>
      <c r="J432" s="9">
        <f t="shared" si="163"/>
        <v>5525.632</v>
      </c>
      <c r="K432" s="9">
        <f t="shared" si="163"/>
        <v>6412.539</v>
      </c>
      <c r="L432" s="9">
        <f t="shared" si="163"/>
        <v>5446.045</v>
      </c>
      <c r="M432" s="9">
        <f t="shared" si="163"/>
        <v>7985.339</v>
      </c>
      <c r="N432" s="9">
        <f t="shared" si="163"/>
        <v>5871.898</v>
      </c>
      <c r="O432" s="9">
        <f>SUM(C432:N432)</f>
        <v>70116.82599999999</v>
      </c>
    </row>
    <row r="433" spans="1:15" ht="14.25">
      <c r="A433" t="s">
        <v>4</v>
      </c>
      <c r="C433" s="9">
        <f aca="true" t="shared" si="164" ref="C433:N433">ROUND(C410*0.016,3)</f>
        <v>21673.026</v>
      </c>
      <c r="D433" s="9">
        <f t="shared" si="164"/>
        <v>22080.611</v>
      </c>
      <c r="E433" s="9">
        <f t="shared" si="164"/>
        <v>20082.459</v>
      </c>
      <c r="F433" s="9">
        <f t="shared" si="164"/>
        <v>21599.267</v>
      </c>
      <c r="G433" s="9">
        <f t="shared" si="164"/>
        <v>24542.659</v>
      </c>
      <c r="H433" s="9">
        <f t="shared" si="164"/>
        <v>23690.702</v>
      </c>
      <c r="I433" s="9">
        <f t="shared" si="164"/>
        <v>22530.077</v>
      </c>
      <c r="J433" s="9">
        <f t="shared" si="164"/>
        <v>23156.136</v>
      </c>
      <c r="K433" s="9">
        <f t="shared" si="164"/>
        <v>26058.304</v>
      </c>
      <c r="L433" s="9">
        <f t="shared" si="164"/>
        <v>24809.107</v>
      </c>
      <c r="M433" s="9">
        <f t="shared" si="164"/>
        <v>28990.27</v>
      </c>
      <c r="N433" s="9">
        <f t="shared" si="164"/>
        <v>23877.674</v>
      </c>
      <c r="O433" s="9">
        <f>SUM(C433:N433)</f>
        <v>283090.292</v>
      </c>
    </row>
    <row r="434" spans="1:15" ht="14.25">
      <c r="A434" t="s">
        <v>21</v>
      </c>
      <c r="C434" s="9">
        <f aca="true" t="shared" si="165" ref="C434:N434">ROUND(C411*0.016,3)</f>
        <v>3831.859</v>
      </c>
      <c r="D434" s="9">
        <f t="shared" si="165"/>
        <v>4636.816</v>
      </c>
      <c r="E434" s="9">
        <f t="shared" si="165"/>
        <v>4278.766</v>
      </c>
      <c r="F434" s="9">
        <f t="shared" si="165"/>
        <v>4056.114</v>
      </c>
      <c r="G434" s="9">
        <f t="shared" si="165"/>
        <v>5288.666</v>
      </c>
      <c r="H434" s="9">
        <f t="shared" si="165"/>
        <v>4393.464</v>
      </c>
      <c r="I434" s="9">
        <f t="shared" si="165"/>
        <v>4222.741</v>
      </c>
      <c r="J434" s="9">
        <f t="shared" si="165"/>
        <v>4495.598</v>
      </c>
      <c r="K434" s="9">
        <f t="shared" si="165"/>
        <v>5122.611</v>
      </c>
      <c r="L434" s="9">
        <f t="shared" si="165"/>
        <v>4389.616</v>
      </c>
      <c r="M434" s="9">
        <f t="shared" si="165"/>
        <v>7418.637</v>
      </c>
      <c r="N434" s="9">
        <f t="shared" si="165"/>
        <v>6384.829</v>
      </c>
      <c r="O434" s="9">
        <f>SUM(C434:N434)</f>
        <v>58519.717</v>
      </c>
    </row>
    <row r="435" spans="1:15" ht="14.25">
      <c r="A435" t="s">
        <v>5</v>
      </c>
      <c r="C435" s="9">
        <f aca="true" t="shared" si="166" ref="C435:N435">ROUND(C412*0.016,3)</f>
        <v>7474.538</v>
      </c>
      <c r="D435" s="9">
        <f t="shared" si="166"/>
        <v>5986.867</v>
      </c>
      <c r="E435" s="9">
        <f t="shared" si="166"/>
        <v>6050.738</v>
      </c>
      <c r="F435" s="9">
        <f t="shared" si="166"/>
        <v>6163.128</v>
      </c>
      <c r="G435" s="9">
        <f t="shared" si="166"/>
        <v>6428.198</v>
      </c>
      <c r="H435" s="9">
        <f t="shared" si="166"/>
        <v>6248.219</v>
      </c>
      <c r="I435" s="9">
        <f t="shared" si="166"/>
        <v>7016.309</v>
      </c>
      <c r="J435" s="9">
        <f t="shared" si="166"/>
        <v>9056.144</v>
      </c>
      <c r="K435" s="9">
        <f t="shared" si="166"/>
        <v>7182.622</v>
      </c>
      <c r="L435" s="9">
        <f t="shared" si="166"/>
        <v>6622.571</v>
      </c>
      <c r="M435" s="9">
        <f t="shared" si="166"/>
        <v>9070.362</v>
      </c>
      <c r="N435" s="9">
        <f t="shared" si="166"/>
        <v>7929.08</v>
      </c>
      <c r="O435" s="9">
        <f>SUM(C435:N435)</f>
        <v>85228.776</v>
      </c>
    </row>
    <row r="436" spans="1:15" ht="14.25">
      <c r="A436" t="s">
        <v>6</v>
      </c>
      <c r="C436" s="9">
        <f aca="true" t="shared" si="167" ref="C436:N436">ROUND(C413*0.016,3)</f>
        <v>14436.494</v>
      </c>
      <c r="D436" s="9">
        <f t="shared" si="167"/>
        <v>14668.243</v>
      </c>
      <c r="E436" s="9">
        <f t="shared" si="167"/>
        <v>13075.894</v>
      </c>
      <c r="F436" s="9">
        <f t="shared" si="167"/>
        <v>14244.566</v>
      </c>
      <c r="G436" s="9">
        <f t="shared" si="167"/>
        <v>14475.078</v>
      </c>
      <c r="H436" s="9">
        <f t="shared" si="167"/>
        <v>14880.102</v>
      </c>
      <c r="I436" s="9">
        <f t="shared" si="167"/>
        <v>14263.534</v>
      </c>
      <c r="J436" s="9">
        <f t="shared" si="167"/>
        <v>16003.469</v>
      </c>
      <c r="K436" s="9">
        <f t="shared" si="167"/>
        <v>17378.942</v>
      </c>
      <c r="L436" s="9">
        <f t="shared" si="167"/>
        <v>13799.506</v>
      </c>
      <c r="M436" s="9">
        <f t="shared" si="167"/>
        <v>20006.557</v>
      </c>
      <c r="N436" s="9">
        <f t="shared" si="167"/>
        <v>16278.643</v>
      </c>
      <c r="O436" s="9">
        <f>SUM(C436:N436)</f>
        <v>183511.028</v>
      </c>
    </row>
    <row r="437" spans="1:15" ht="14.25">
      <c r="A437" t="s">
        <v>54</v>
      </c>
      <c r="C437" s="9">
        <f aca="true" t="shared" si="168" ref="C437:N437">ROUND(C414*0.016,3)</f>
        <v>38784.126</v>
      </c>
      <c r="D437" s="9">
        <f t="shared" si="168"/>
        <v>38453.531</v>
      </c>
      <c r="E437" s="9">
        <f t="shared" si="168"/>
        <v>32844.432</v>
      </c>
      <c r="F437" s="9">
        <f t="shared" si="168"/>
        <v>30455.517</v>
      </c>
      <c r="G437" s="9">
        <f t="shared" si="168"/>
        <v>32500.421</v>
      </c>
      <c r="H437" s="9">
        <f t="shared" si="168"/>
        <v>24269.534</v>
      </c>
      <c r="I437" s="9">
        <f t="shared" si="168"/>
        <v>27200.822</v>
      </c>
      <c r="J437" s="9">
        <f t="shared" si="168"/>
        <v>31845.728</v>
      </c>
      <c r="K437" s="9">
        <f t="shared" si="168"/>
        <v>32143.144</v>
      </c>
      <c r="L437" s="9">
        <f t="shared" si="168"/>
        <v>2693.829</v>
      </c>
      <c r="M437" s="9">
        <f t="shared" si="168"/>
        <v>37324.603</v>
      </c>
      <c r="N437" s="9">
        <f t="shared" si="168"/>
        <v>33569.211</v>
      </c>
      <c r="O437" s="9">
        <f>ROUND(O414*0.016,3)</f>
        <v>362084.899</v>
      </c>
    </row>
    <row r="438" spans="1:15" ht="14.25">
      <c r="A438" t="s">
        <v>55</v>
      </c>
      <c r="C438" s="9">
        <f aca="true" t="shared" si="169" ref="C438:O438">(ROUND(C415*0.016,3))+(ROUNDDOWN(SUM(C409+C412)*0.005,2))</f>
        <v>40413.509</v>
      </c>
      <c r="D438" s="9">
        <f t="shared" si="169"/>
        <v>41030.274</v>
      </c>
      <c r="E438" s="9">
        <f t="shared" si="169"/>
        <v>40370.471000000005</v>
      </c>
      <c r="F438" s="9">
        <f t="shared" si="169"/>
        <v>37756.401</v>
      </c>
      <c r="G438" s="9">
        <f t="shared" si="169"/>
        <v>39903.37</v>
      </c>
      <c r="H438" s="9">
        <f t="shared" si="169"/>
        <v>36189.820999999996</v>
      </c>
      <c r="I438" s="9">
        <f t="shared" si="169"/>
        <v>36138.707</v>
      </c>
      <c r="J438" s="9">
        <f t="shared" si="169"/>
        <v>39063.078</v>
      </c>
      <c r="K438" s="9">
        <f t="shared" si="169"/>
        <v>45257.728</v>
      </c>
      <c r="L438" s="9">
        <f t="shared" si="169"/>
        <v>37285.726</v>
      </c>
      <c r="M438" s="9">
        <f t="shared" si="169"/>
        <v>51340.466</v>
      </c>
      <c r="N438" s="9">
        <f t="shared" si="169"/>
        <v>42671.331000000006</v>
      </c>
      <c r="O438" s="9">
        <f t="shared" si="169"/>
        <v>487420.943</v>
      </c>
    </row>
    <row r="439" spans="1:15" ht="14.25">
      <c r="A439" t="s">
        <v>22</v>
      </c>
      <c r="C439" s="9">
        <f aca="true" t="shared" si="170" ref="C439:N439">ROUND(C416*0.016,3)</f>
        <v>2585.79</v>
      </c>
      <c r="D439" s="9">
        <f t="shared" si="170"/>
        <v>2729.875</v>
      </c>
      <c r="E439" s="9">
        <f t="shared" si="170"/>
        <v>2085.549</v>
      </c>
      <c r="F439" s="9">
        <f t="shared" si="170"/>
        <v>1930.262</v>
      </c>
      <c r="G439" s="9">
        <f t="shared" si="170"/>
        <v>2286.496</v>
      </c>
      <c r="H439" s="9">
        <f t="shared" si="170"/>
        <v>2962.722</v>
      </c>
      <c r="I439" s="9">
        <f t="shared" si="170"/>
        <v>2489.01</v>
      </c>
      <c r="J439" s="9">
        <f t="shared" si="170"/>
        <v>3045.221</v>
      </c>
      <c r="K439" s="9">
        <f t="shared" si="170"/>
        <v>3136.573</v>
      </c>
      <c r="L439" s="9">
        <f t="shared" si="170"/>
        <v>33649.67</v>
      </c>
      <c r="M439" s="9">
        <f t="shared" si="170"/>
        <v>3955.998</v>
      </c>
      <c r="N439" s="9">
        <f t="shared" si="170"/>
        <v>2889.181</v>
      </c>
      <c r="O439" s="9">
        <f>SUM(C439:N439)</f>
        <v>63746.347</v>
      </c>
    </row>
    <row r="440" spans="1:15" ht="14.25">
      <c r="A440" t="s">
        <v>9</v>
      </c>
      <c r="C440" s="9">
        <f aca="true" t="shared" si="171" ref="C440:N440">ROUND(C417*0.016,3)</f>
        <v>12526.416</v>
      </c>
      <c r="D440" s="9">
        <f t="shared" si="171"/>
        <v>11961.331</v>
      </c>
      <c r="E440" s="9">
        <f t="shared" si="171"/>
        <v>11030.979</v>
      </c>
      <c r="F440" s="9">
        <f t="shared" si="171"/>
        <v>12208.958</v>
      </c>
      <c r="G440" s="9">
        <f t="shared" si="171"/>
        <v>12201.43</v>
      </c>
      <c r="H440" s="9">
        <f t="shared" si="171"/>
        <v>12597.218</v>
      </c>
      <c r="I440" s="9">
        <f t="shared" si="171"/>
        <v>10617.381</v>
      </c>
      <c r="J440" s="9">
        <f t="shared" si="171"/>
        <v>12668.578</v>
      </c>
      <c r="K440" s="9">
        <f t="shared" si="171"/>
        <v>13412.245</v>
      </c>
      <c r="L440" s="9">
        <f t="shared" si="171"/>
        <v>12140.36</v>
      </c>
      <c r="M440" s="9">
        <f t="shared" si="171"/>
        <v>19070.251</v>
      </c>
      <c r="N440" s="9">
        <f t="shared" si="171"/>
        <v>13938.72</v>
      </c>
      <c r="O440" s="9">
        <f>ROUND(O417*0.016,3)</f>
        <v>154373.867</v>
      </c>
    </row>
    <row r="441" spans="1:15" ht="14.25">
      <c r="A441" t="s">
        <v>10</v>
      </c>
      <c r="C441" s="9">
        <f aca="true" t="shared" si="172" ref="C441:N441">ROUND(C418*0.016,3)</f>
        <v>5628.259</v>
      </c>
      <c r="D441" s="9">
        <f t="shared" si="172"/>
        <v>5369.714</v>
      </c>
      <c r="E441" s="9">
        <f t="shared" si="172"/>
        <v>6183.558</v>
      </c>
      <c r="F441" s="9">
        <f t="shared" si="172"/>
        <v>4963.282</v>
      </c>
      <c r="G441" s="9">
        <f t="shared" si="172"/>
        <v>4657.179</v>
      </c>
      <c r="H441" s="9">
        <f t="shared" si="172"/>
        <v>5238.531</v>
      </c>
      <c r="I441" s="9">
        <f t="shared" si="172"/>
        <v>6059.802</v>
      </c>
      <c r="J441" s="9">
        <f t="shared" si="172"/>
        <v>7406.582</v>
      </c>
      <c r="K441" s="9">
        <f t="shared" si="172"/>
        <v>7172.539</v>
      </c>
      <c r="L441" s="9">
        <f t="shared" si="172"/>
        <v>5843.507</v>
      </c>
      <c r="M441" s="9">
        <f t="shared" si="172"/>
        <v>7097.498</v>
      </c>
      <c r="N441" s="9">
        <f t="shared" si="172"/>
        <v>6144.408</v>
      </c>
      <c r="O441" s="9">
        <f>ROUND(O418*0.016,3)</f>
        <v>71764.859</v>
      </c>
    </row>
    <row r="442" spans="1:15" ht="14.25">
      <c r="A442" t="s">
        <v>11</v>
      </c>
      <c r="C442" s="9">
        <f aca="true" t="shared" si="173" ref="C442:N442">ROUND(C419*0.016,3)</f>
        <v>5256.952</v>
      </c>
      <c r="D442" s="9">
        <f t="shared" si="173"/>
        <v>5969.77</v>
      </c>
      <c r="E442" s="9">
        <f t="shared" si="173"/>
        <v>4958.336</v>
      </c>
      <c r="F442" s="9">
        <f t="shared" si="173"/>
        <v>4298.645</v>
      </c>
      <c r="G442" s="9">
        <f t="shared" si="173"/>
        <v>4495.909</v>
      </c>
      <c r="H442" s="9">
        <f t="shared" si="173"/>
        <v>4836.616</v>
      </c>
      <c r="I442" s="9">
        <f t="shared" si="173"/>
        <v>4109.429</v>
      </c>
      <c r="J442" s="9">
        <f t="shared" si="173"/>
        <v>5217.882</v>
      </c>
      <c r="K442" s="9">
        <f t="shared" si="173"/>
        <v>6121.197</v>
      </c>
      <c r="L442" s="9">
        <f t="shared" si="173"/>
        <v>5549.344</v>
      </c>
      <c r="M442" s="9">
        <f t="shared" si="173"/>
        <v>8037.584</v>
      </c>
      <c r="N442" s="9">
        <f t="shared" si="173"/>
        <v>6084.722</v>
      </c>
      <c r="O442" s="9">
        <f>ROUND(O419*0.016,3)</f>
        <v>64936.384</v>
      </c>
    </row>
    <row r="443" spans="1:15" ht="14.25">
      <c r="A443" t="s">
        <v>12</v>
      </c>
      <c r="C443" s="9">
        <f aca="true" t="shared" si="174" ref="C443:N443">ROUND(C420*0.016,3)</f>
        <v>15393.288</v>
      </c>
      <c r="D443" s="9">
        <f t="shared" si="174"/>
        <v>14667.854</v>
      </c>
      <c r="E443" s="9">
        <f t="shared" si="174"/>
        <v>13319.155</v>
      </c>
      <c r="F443" s="9">
        <f t="shared" si="174"/>
        <v>13757.472</v>
      </c>
      <c r="G443" s="9">
        <f t="shared" si="174"/>
        <v>13591.654</v>
      </c>
      <c r="H443" s="9">
        <f t="shared" si="174"/>
        <v>13736.027</v>
      </c>
      <c r="I443" s="9">
        <f t="shared" si="174"/>
        <v>14291.245</v>
      </c>
      <c r="J443" s="9">
        <f t="shared" si="174"/>
        <v>14494.066</v>
      </c>
      <c r="K443" s="9">
        <f t="shared" si="174"/>
        <v>16536.261</v>
      </c>
      <c r="L443" s="9">
        <f t="shared" si="174"/>
        <v>14529.97</v>
      </c>
      <c r="M443" s="9">
        <f t="shared" si="174"/>
        <v>20697.926</v>
      </c>
      <c r="N443" s="9">
        <f t="shared" si="174"/>
        <v>14841.725</v>
      </c>
      <c r="O443" s="9">
        <f>ROUND(O420*0.016,3)</f>
        <v>179856.643</v>
      </c>
    </row>
    <row r="444" spans="1:15" ht="14.25">
      <c r="A444" t="s">
        <v>59</v>
      </c>
      <c r="C444" s="9">
        <f aca="true" t="shared" si="175" ref="C444:N444">ROUND(C421*0.016,2)</f>
        <v>2273.26</v>
      </c>
      <c r="D444" s="9">
        <f t="shared" si="175"/>
        <v>2374.82</v>
      </c>
      <c r="E444" s="9">
        <f t="shared" si="175"/>
        <v>2209.04</v>
      </c>
      <c r="F444" s="9">
        <f t="shared" si="175"/>
        <v>2612.99</v>
      </c>
      <c r="G444" s="9">
        <f t="shared" si="175"/>
        <v>2200.1</v>
      </c>
      <c r="H444" s="9">
        <f t="shared" si="175"/>
        <v>2150.51</v>
      </c>
      <c r="I444" s="9">
        <f t="shared" si="175"/>
        <v>1795.04</v>
      </c>
      <c r="J444" s="9">
        <f t="shared" si="175"/>
        <v>2453.71</v>
      </c>
      <c r="K444" s="9">
        <f t="shared" si="175"/>
        <v>2934.23</v>
      </c>
      <c r="L444" s="9">
        <f t="shared" si="175"/>
        <v>2378.81</v>
      </c>
      <c r="M444" s="9">
        <f t="shared" si="175"/>
        <v>3231.18</v>
      </c>
      <c r="N444" s="9">
        <f t="shared" si="175"/>
        <v>2706.59</v>
      </c>
      <c r="O444" s="9">
        <f>SUM(C444:N444)</f>
        <v>29320.280000000002</v>
      </c>
    </row>
    <row r="445" spans="1:15" ht="14.25">
      <c r="A445" t="s">
        <v>57</v>
      </c>
      <c r="C445" s="9">
        <f aca="true" t="shared" si="176" ref="C445:N445">(ROUND(C422*0.016,3))+(ROUND(SUM(C410+C411)*0.005,3))</f>
        <v>52627.053</v>
      </c>
      <c r="D445" s="9">
        <f t="shared" si="176"/>
        <v>49963.062999999995</v>
      </c>
      <c r="E445" s="9">
        <f t="shared" si="176"/>
        <v>40753.928</v>
      </c>
      <c r="F445" s="9">
        <f t="shared" si="176"/>
        <v>38127.015999999996</v>
      </c>
      <c r="G445" s="9">
        <f t="shared" si="176"/>
        <v>38175.905</v>
      </c>
      <c r="H445" s="9">
        <f t="shared" si="176"/>
        <v>41672.702000000005</v>
      </c>
      <c r="I445" s="9">
        <f t="shared" si="176"/>
        <v>38320.546</v>
      </c>
      <c r="J445" s="9">
        <f t="shared" si="176"/>
        <v>43411.049</v>
      </c>
      <c r="K445" s="9">
        <f t="shared" si="176"/>
        <v>46602.844</v>
      </c>
      <c r="L445" s="9">
        <f t="shared" si="176"/>
        <v>43904.023</v>
      </c>
      <c r="M445" s="9">
        <f t="shared" si="176"/>
        <v>56608.493</v>
      </c>
      <c r="N445" s="9">
        <f t="shared" si="176"/>
        <v>45929.707</v>
      </c>
      <c r="O445" s="9">
        <f>SUM(C445:N445)</f>
        <v>536096.329</v>
      </c>
    </row>
    <row r="446" spans="1:15" ht="14.25">
      <c r="A446" t="s">
        <v>60</v>
      </c>
      <c r="C446" s="9"/>
      <c r="D446" s="9"/>
      <c r="E446" s="9"/>
      <c r="F446" s="9"/>
      <c r="G446" s="9"/>
      <c r="H446" s="9"/>
      <c r="I446" s="9"/>
      <c r="J446" s="9"/>
      <c r="K446" s="9"/>
      <c r="L446" s="9"/>
      <c r="M446" s="9"/>
      <c r="N446" s="9"/>
      <c r="O446" s="9"/>
    </row>
    <row r="447" spans="3:14" ht="14.25">
      <c r="C447" s="4"/>
      <c r="D447" s="4"/>
      <c r="E447" s="4"/>
      <c r="F447" s="4"/>
      <c r="G447" s="4"/>
      <c r="H447" s="4"/>
      <c r="I447" s="4"/>
      <c r="J447" s="4"/>
      <c r="K447" s="4"/>
      <c r="L447" s="4"/>
      <c r="M447" s="4"/>
      <c r="N447" s="4"/>
    </row>
    <row r="448" spans="1:15" ht="14.25">
      <c r="A448" t="s">
        <v>14</v>
      </c>
      <c r="C448" s="15">
        <f aca="true" t="shared" si="177" ref="C448:N448">SUM(C430:C447)</f>
        <v>273676.912</v>
      </c>
      <c r="D448" s="15">
        <f t="shared" si="177"/>
        <v>266927.33900000004</v>
      </c>
      <c r="E448" s="15">
        <f t="shared" si="177"/>
        <v>241085.061</v>
      </c>
      <c r="F448" s="15">
        <f t="shared" si="177"/>
        <v>235806.06699999998</v>
      </c>
      <c r="G448" s="15">
        <f t="shared" si="177"/>
        <v>247233.72100000005</v>
      </c>
      <c r="H448" s="15">
        <f t="shared" si="177"/>
        <v>240403.14500000002</v>
      </c>
      <c r="I448" s="15">
        <f t="shared" si="177"/>
        <v>234785.666</v>
      </c>
      <c r="J448" s="15">
        <f t="shared" si="177"/>
        <v>263689.746</v>
      </c>
      <c r="K448" s="15">
        <f t="shared" si="177"/>
        <v>283979.787</v>
      </c>
      <c r="L448" s="15">
        <f t="shared" si="177"/>
        <v>258254.00400000002</v>
      </c>
      <c r="M448" s="15">
        <f t="shared" si="177"/>
        <v>338366.16</v>
      </c>
      <c r="N448" s="15">
        <f t="shared" si="177"/>
        <v>278079.28200000006</v>
      </c>
      <c r="O448" s="15">
        <f>SUM(O430:O446)</f>
        <v>3162286.947</v>
      </c>
    </row>
    <row r="449" spans="2:14" ht="14.25">
      <c r="B449" s="11"/>
      <c r="C449" s="9"/>
      <c r="D449" s="9"/>
      <c r="E449" s="9"/>
      <c r="F449" s="9"/>
      <c r="G449" s="9"/>
      <c r="H449" s="9"/>
      <c r="I449" s="9"/>
      <c r="J449" s="9"/>
      <c r="K449" s="9"/>
      <c r="L449" s="9"/>
      <c r="M449" s="9"/>
      <c r="N449" s="9"/>
    </row>
    <row r="450" spans="1:14" ht="14.25">
      <c r="A450" t="s">
        <v>79</v>
      </c>
      <c r="B450" s="11"/>
      <c r="C450" s="9"/>
      <c r="D450" s="9"/>
      <c r="E450" s="9"/>
      <c r="F450" s="9"/>
      <c r="G450" s="9"/>
      <c r="H450" s="9"/>
      <c r="I450" s="9"/>
      <c r="J450" s="9"/>
      <c r="K450" s="9"/>
      <c r="L450" s="9"/>
      <c r="M450" s="9"/>
      <c r="N450" s="9"/>
    </row>
    <row r="451" spans="2:14" ht="14.25">
      <c r="B451" s="11"/>
      <c r="C451" s="9"/>
      <c r="D451" s="9"/>
      <c r="E451" s="9"/>
      <c r="F451" s="9"/>
      <c r="G451" s="9"/>
      <c r="H451" s="9"/>
      <c r="I451" s="9"/>
      <c r="J451" s="9"/>
      <c r="K451" s="9"/>
      <c r="L451" s="9"/>
      <c r="M451" s="9"/>
      <c r="N451" s="9"/>
    </row>
    <row r="452" ht="14.25">
      <c r="A452" t="s">
        <v>43</v>
      </c>
    </row>
    <row r="453" ht="14.25">
      <c r="A453" s="6" t="s">
        <v>44</v>
      </c>
    </row>
    <row r="454" ht="14.25">
      <c r="B454" t="s">
        <v>47</v>
      </c>
    </row>
    <row r="455" spans="1:14" ht="14.25">
      <c r="A455" t="s">
        <v>48</v>
      </c>
      <c r="B455" s="16">
        <v>40330</v>
      </c>
      <c r="C455" s="16">
        <f>B455+31</f>
        <v>40361</v>
      </c>
      <c r="D455" s="16">
        <f aca="true" t="shared" si="178" ref="D455:N455">C455+31</f>
        <v>40392</v>
      </c>
      <c r="E455" s="16">
        <f t="shared" si="178"/>
        <v>40423</v>
      </c>
      <c r="F455" s="16">
        <f t="shared" si="178"/>
        <v>40454</v>
      </c>
      <c r="G455" s="16">
        <f t="shared" si="178"/>
        <v>40485</v>
      </c>
      <c r="H455" s="16">
        <f t="shared" si="178"/>
        <v>40516</v>
      </c>
      <c r="I455" s="16">
        <f t="shared" si="178"/>
        <v>40547</v>
      </c>
      <c r="J455" s="16">
        <f t="shared" si="178"/>
        <v>40578</v>
      </c>
      <c r="K455" s="16">
        <f t="shared" si="178"/>
        <v>40609</v>
      </c>
      <c r="L455" s="16">
        <f t="shared" si="178"/>
        <v>40640</v>
      </c>
      <c r="M455" s="16">
        <f t="shared" si="178"/>
        <v>40671</v>
      </c>
      <c r="N455" s="16">
        <f t="shared" si="178"/>
        <v>40702</v>
      </c>
    </row>
    <row r="456" spans="1:14" ht="14.25">
      <c r="A456" t="s">
        <v>0</v>
      </c>
      <c r="B456" s="3">
        <v>117840.8</v>
      </c>
      <c r="C456" s="3">
        <v>2634910.9</v>
      </c>
      <c r="D456" s="3">
        <v>2345622.8</v>
      </c>
      <c r="E456" s="3">
        <v>2004786.5</v>
      </c>
      <c r="F456" s="3">
        <v>2153562</v>
      </c>
      <c r="G456" s="3">
        <v>2202700.6</v>
      </c>
      <c r="H456" s="3">
        <v>2073704.4</v>
      </c>
      <c r="I456" s="3">
        <v>2256196.9</v>
      </c>
      <c r="J456" s="3">
        <v>2271270.3</v>
      </c>
      <c r="K456" s="3">
        <v>2531872.1</v>
      </c>
      <c r="L456" s="3">
        <v>2401280.3</v>
      </c>
      <c r="M456" s="3">
        <v>2756184.7</v>
      </c>
      <c r="N456" s="3">
        <v>2313174.1</v>
      </c>
    </row>
    <row r="457" spans="1:14" ht="14.25">
      <c r="A457" t="s">
        <v>2</v>
      </c>
      <c r="B457" s="3">
        <v>25310.2</v>
      </c>
      <c r="C457" s="3">
        <v>364802</v>
      </c>
      <c r="D457" s="3">
        <v>365028.2</v>
      </c>
      <c r="E457" s="3">
        <v>344309.3</v>
      </c>
      <c r="F457" s="3">
        <v>388021</v>
      </c>
      <c r="G457" s="3">
        <v>356009.7</v>
      </c>
      <c r="H457" s="3">
        <v>311455.2</v>
      </c>
      <c r="I457" s="3">
        <v>300139.1</v>
      </c>
      <c r="J457" s="3">
        <v>331214.8</v>
      </c>
      <c r="K457" s="3">
        <v>338758.1</v>
      </c>
      <c r="L457" s="3">
        <v>339915.3</v>
      </c>
      <c r="M457" s="3">
        <v>489580.6</v>
      </c>
      <c r="N457" s="3">
        <v>347266.2</v>
      </c>
    </row>
    <row r="458" spans="1:14" ht="14.25">
      <c r="A458" t="s">
        <v>3</v>
      </c>
      <c r="B458" s="3">
        <v>17253.6</v>
      </c>
      <c r="C458" s="3">
        <v>289826.1</v>
      </c>
      <c r="D458" s="3">
        <v>345471.8</v>
      </c>
      <c r="E458" s="3">
        <v>246972.6</v>
      </c>
      <c r="F458" s="3">
        <v>279835.9</v>
      </c>
      <c r="G458" s="3">
        <v>289598.1</v>
      </c>
      <c r="H458" s="3">
        <v>240126.9</v>
      </c>
      <c r="I458" s="3">
        <v>229249.4</v>
      </c>
      <c r="J458" s="3">
        <v>302535.1</v>
      </c>
      <c r="K458" s="3">
        <v>309599.2</v>
      </c>
      <c r="L458" s="3">
        <v>277362.5</v>
      </c>
      <c r="M458" s="3">
        <v>429924.3</v>
      </c>
      <c r="N458" s="3">
        <v>329374.9</v>
      </c>
    </row>
    <row r="459" spans="1:14" ht="14.25">
      <c r="A459" t="s">
        <v>4</v>
      </c>
      <c r="B459" s="3">
        <v>59092.2</v>
      </c>
      <c r="C459" s="3">
        <v>1249850.7</v>
      </c>
      <c r="D459" s="3">
        <v>1254866.9</v>
      </c>
      <c r="E459" s="3">
        <v>1087773.8</v>
      </c>
      <c r="F459" s="3">
        <v>1272460.2</v>
      </c>
      <c r="G459" s="3">
        <v>1304281.1</v>
      </c>
      <c r="H459" s="3">
        <v>1190487.9</v>
      </c>
      <c r="I459" s="3">
        <v>1180651.4</v>
      </c>
      <c r="J459" s="3">
        <v>1162757.9</v>
      </c>
      <c r="K459" s="3">
        <v>1553651.3</v>
      </c>
      <c r="L459" s="3">
        <v>1480123.7</v>
      </c>
      <c r="M459" s="3">
        <v>1704771.6</v>
      </c>
      <c r="N459" s="3">
        <v>1327454.1</v>
      </c>
    </row>
    <row r="460" spans="1:14" ht="14.25">
      <c r="A460" t="s">
        <v>21</v>
      </c>
      <c r="B460" s="8">
        <v>0</v>
      </c>
      <c r="C460" s="8">
        <v>0</v>
      </c>
      <c r="D460" s="3">
        <v>33794.8</v>
      </c>
      <c r="E460" s="3">
        <v>163186.3</v>
      </c>
      <c r="F460" s="3">
        <v>211940</v>
      </c>
      <c r="G460" s="3">
        <v>247027.4</v>
      </c>
      <c r="H460" s="3">
        <v>170613</v>
      </c>
      <c r="I460" s="3">
        <v>167363.1</v>
      </c>
      <c r="J460" s="3">
        <v>214049.2</v>
      </c>
      <c r="K460" s="3">
        <v>257148</v>
      </c>
      <c r="L460" s="3">
        <v>213094.6</v>
      </c>
      <c r="M460" s="3">
        <v>315465.9</v>
      </c>
      <c r="N460" s="3">
        <v>294913.2</v>
      </c>
    </row>
    <row r="461" spans="1:14" ht="14.25">
      <c r="A461" t="s">
        <v>5</v>
      </c>
      <c r="B461" s="3">
        <v>14969.1</v>
      </c>
      <c r="C461" s="3">
        <v>349706.3</v>
      </c>
      <c r="D461" s="3">
        <v>386632.1</v>
      </c>
      <c r="E461" s="3">
        <v>349310.6</v>
      </c>
      <c r="F461" s="3">
        <v>370748.6</v>
      </c>
      <c r="G461" s="3">
        <v>355433.5</v>
      </c>
      <c r="H461" s="3">
        <v>312025.2</v>
      </c>
      <c r="I461" s="3">
        <v>388763.3</v>
      </c>
      <c r="J461" s="3">
        <v>412320.8</v>
      </c>
      <c r="K461" s="3">
        <v>462652.7</v>
      </c>
      <c r="L461" s="3">
        <v>380678.9</v>
      </c>
      <c r="M461" s="3">
        <v>598304.6</v>
      </c>
      <c r="N461" s="3">
        <v>408359.4</v>
      </c>
    </row>
    <row r="462" spans="1:14" ht="14.25">
      <c r="A462" t="s">
        <v>6</v>
      </c>
      <c r="B462" s="3">
        <v>53371.5</v>
      </c>
      <c r="C462" s="3">
        <v>992681.7</v>
      </c>
      <c r="D462" s="3">
        <v>1015302.9</v>
      </c>
      <c r="E462" s="3">
        <v>885492.9</v>
      </c>
      <c r="F462" s="3">
        <v>968461.9</v>
      </c>
      <c r="G462" s="3">
        <v>900562.9</v>
      </c>
      <c r="H462" s="3">
        <v>799114.8</v>
      </c>
      <c r="I462" s="3">
        <v>804857.4</v>
      </c>
      <c r="J462" s="3">
        <v>903040.9</v>
      </c>
      <c r="K462" s="3">
        <v>942583</v>
      </c>
      <c r="L462" s="3">
        <v>931812.8</v>
      </c>
      <c r="M462" s="3">
        <v>1128305.3</v>
      </c>
      <c r="N462" s="3">
        <v>906042.4</v>
      </c>
    </row>
    <row r="463" spans="1:14" ht="14.25">
      <c r="A463" t="s">
        <v>7</v>
      </c>
      <c r="B463" s="3">
        <v>64529</v>
      </c>
      <c r="C463" s="3">
        <v>2057641.7</v>
      </c>
      <c r="D463" s="3">
        <v>2364003.8</v>
      </c>
      <c r="E463" s="3">
        <v>1801706.5</v>
      </c>
      <c r="F463" s="3">
        <v>1659576.1</v>
      </c>
      <c r="G463" s="3">
        <v>1911050.2</v>
      </c>
      <c r="H463" s="3">
        <v>1374037</v>
      </c>
      <c r="I463" s="3">
        <v>1671859.7</v>
      </c>
      <c r="J463" s="3">
        <v>1740629.8</v>
      </c>
      <c r="K463" s="3">
        <v>1747628.5</v>
      </c>
      <c r="L463" s="3">
        <v>1846429.9</v>
      </c>
      <c r="M463" s="4">
        <v>2473688.7</v>
      </c>
      <c r="N463" s="4">
        <v>2015589.8</v>
      </c>
    </row>
    <row r="464" spans="1:14" ht="14.25">
      <c r="A464" t="s">
        <v>8</v>
      </c>
      <c r="B464" s="3">
        <v>121800.7</v>
      </c>
      <c r="C464" s="3">
        <v>2457699.3</v>
      </c>
      <c r="D464" s="3">
        <v>2712878.7</v>
      </c>
      <c r="E464" s="3">
        <v>2180897.4</v>
      </c>
      <c r="F464" s="3">
        <v>2212424.3</v>
      </c>
      <c r="G464" s="3">
        <v>2225100</v>
      </c>
      <c r="H464" s="3">
        <v>1848032.8</v>
      </c>
      <c r="I464" s="3">
        <v>1944991.2</v>
      </c>
      <c r="J464" s="3">
        <v>2152060.8</v>
      </c>
      <c r="K464" s="3">
        <v>2476935.8</v>
      </c>
      <c r="L464" s="3">
        <v>2574415.7</v>
      </c>
      <c r="M464" s="4">
        <v>3028748.6</v>
      </c>
      <c r="N464" s="4">
        <v>2229652.4</v>
      </c>
    </row>
    <row r="465" spans="1:14" ht="14.25">
      <c r="A465" t="s">
        <v>22</v>
      </c>
      <c r="B465" s="8">
        <v>0</v>
      </c>
      <c r="C465" s="8">
        <v>0</v>
      </c>
      <c r="D465" s="8">
        <v>0</v>
      </c>
      <c r="E465" s="8">
        <v>0</v>
      </c>
      <c r="F465" s="8">
        <v>0</v>
      </c>
      <c r="G465" s="3">
        <v>94358.1</v>
      </c>
      <c r="H465" s="3">
        <v>98948.7</v>
      </c>
      <c r="I465" s="3">
        <v>82843.7</v>
      </c>
      <c r="J465" s="3">
        <v>128894</v>
      </c>
      <c r="K465" s="3">
        <v>135562.7</v>
      </c>
      <c r="L465" s="3">
        <v>159447.2</v>
      </c>
      <c r="M465" s="4">
        <v>222018.8</v>
      </c>
      <c r="N465" s="4">
        <v>158143.1</v>
      </c>
    </row>
    <row r="466" spans="1:14" ht="14.25">
      <c r="A466" t="s">
        <v>9</v>
      </c>
      <c r="B466" s="3">
        <v>43397.5</v>
      </c>
      <c r="C466" s="3">
        <v>775582.8</v>
      </c>
      <c r="D466" s="3">
        <v>652250.6</v>
      </c>
      <c r="E466" s="3">
        <v>641890.7</v>
      </c>
      <c r="F466" s="3">
        <v>663812.7</v>
      </c>
      <c r="G466" s="3">
        <v>680265.9</v>
      </c>
      <c r="H466" s="3">
        <v>618885.6</v>
      </c>
      <c r="I466" s="3">
        <v>515503.8</v>
      </c>
      <c r="J466" s="3">
        <v>630631.5</v>
      </c>
      <c r="K466" s="3">
        <v>750761.2</v>
      </c>
      <c r="L466" s="3">
        <v>746310.9</v>
      </c>
      <c r="M466" s="3">
        <v>994372.5</v>
      </c>
      <c r="N466" s="3">
        <v>796666.9</v>
      </c>
    </row>
    <row r="467" spans="1:14" ht="14.25">
      <c r="A467" t="s">
        <v>10</v>
      </c>
      <c r="B467" s="3">
        <v>13936.9</v>
      </c>
      <c r="C467" s="3">
        <v>359173.7</v>
      </c>
      <c r="D467" s="3">
        <v>404019.4</v>
      </c>
      <c r="E467" s="3">
        <v>389004.3</v>
      </c>
      <c r="F467" s="3">
        <v>375877.7</v>
      </c>
      <c r="G467" s="3">
        <v>387060</v>
      </c>
      <c r="H467" s="3">
        <v>303599.2</v>
      </c>
      <c r="I467" s="3">
        <v>347196</v>
      </c>
      <c r="J467" s="3">
        <v>359975</v>
      </c>
      <c r="K467" s="3">
        <v>370790.8</v>
      </c>
      <c r="L467" s="3">
        <v>339153.1</v>
      </c>
      <c r="M467" s="3">
        <v>374363.2</v>
      </c>
      <c r="N467" s="3">
        <v>330174.3</v>
      </c>
    </row>
    <row r="468" spans="1:14" ht="14.25">
      <c r="A468" t="s">
        <v>11</v>
      </c>
      <c r="B468" s="3">
        <v>13669.3</v>
      </c>
      <c r="C468" s="3">
        <v>286646.9</v>
      </c>
      <c r="D468" s="3">
        <v>285590.6</v>
      </c>
      <c r="E468" s="3">
        <v>256133.1</v>
      </c>
      <c r="F468" s="3">
        <v>270632.3</v>
      </c>
      <c r="G468" s="3">
        <v>289432.9</v>
      </c>
      <c r="H468" s="3">
        <v>246428.7</v>
      </c>
      <c r="I468" s="3">
        <v>254089.3</v>
      </c>
      <c r="J468" s="3">
        <v>268138.2</v>
      </c>
      <c r="K468" s="3">
        <v>283370.3</v>
      </c>
      <c r="L468" s="3">
        <v>290341.3</v>
      </c>
      <c r="M468" s="3">
        <v>426504.8</v>
      </c>
      <c r="N468" s="3">
        <v>339099.6</v>
      </c>
    </row>
    <row r="469" spans="1:14" ht="14.25">
      <c r="A469" t="s">
        <v>12</v>
      </c>
      <c r="B469" s="3">
        <v>46039.6</v>
      </c>
      <c r="C469" s="3">
        <v>972995</v>
      </c>
      <c r="D469" s="3">
        <v>1028417.1</v>
      </c>
      <c r="E469" s="3">
        <v>1024878.8</v>
      </c>
      <c r="F469" s="3">
        <v>939980.2</v>
      </c>
      <c r="G469" s="3">
        <v>897736.8</v>
      </c>
      <c r="H469" s="3">
        <v>842424.5</v>
      </c>
      <c r="I469" s="3">
        <v>803108.1</v>
      </c>
      <c r="J469" s="3">
        <v>897231.2</v>
      </c>
      <c r="K469" s="3">
        <v>1038287</v>
      </c>
      <c r="L469" s="3">
        <v>141105.9</v>
      </c>
      <c r="M469" s="3">
        <v>1338067.7</v>
      </c>
      <c r="N469" s="3">
        <v>976769</v>
      </c>
    </row>
    <row r="470" spans="1:14" ht="14.25">
      <c r="A470" t="s">
        <v>23</v>
      </c>
      <c r="B470" s="8">
        <v>0</v>
      </c>
      <c r="C470" s="8">
        <v>0</v>
      </c>
      <c r="D470" s="8">
        <v>0</v>
      </c>
      <c r="E470" s="8">
        <v>0</v>
      </c>
      <c r="F470" s="8">
        <v>0</v>
      </c>
      <c r="G470" s="8">
        <v>0</v>
      </c>
      <c r="H470" s="8">
        <v>0</v>
      </c>
      <c r="I470" s="8">
        <v>0</v>
      </c>
      <c r="J470" s="3">
        <v>40795.9</v>
      </c>
      <c r="K470" s="3">
        <v>105673.4</v>
      </c>
      <c r="L470" s="3">
        <v>1054656.4</v>
      </c>
      <c r="M470" s="3">
        <v>178416.6</v>
      </c>
      <c r="N470" s="3">
        <v>146253.5</v>
      </c>
    </row>
    <row r="471" spans="1:14" ht="14.25">
      <c r="A471" t="s">
        <v>13</v>
      </c>
      <c r="B471" s="3">
        <v>94292.3</v>
      </c>
      <c r="C471" s="3">
        <v>3107653.2</v>
      </c>
      <c r="D471" s="3">
        <v>3444860.7</v>
      </c>
      <c r="E471" s="3">
        <v>2965270.2</v>
      </c>
      <c r="F471" s="3">
        <v>2559919.7</v>
      </c>
      <c r="G471" s="3">
        <v>2907994.6</v>
      </c>
      <c r="H471" s="3">
        <v>1808487.5</v>
      </c>
      <c r="I471" s="3">
        <v>2066664.3</v>
      </c>
      <c r="J471" s="3">
        <v>2638152.9</v>
      </c>
      <c r="K471" s="3">
        <v>2376459.4</v>
      </c>
      <c r="L471" s="3">
        <v>2770663.8</v>
      </c>
      <c r="M471" s="3">
        <v>3311492.8</v>
      </c>
      <c r="N471" s="3">
        <v>2491295.2</v>
      </c>
    </row>
    <row r="472" spans="1:14" ht="14.25">
      <c r="A472" t="s">
        <v>14</v>
      </c>
      <c r="B472" s="3">
        <f aca="true" t="shared" si="179" ref="B472:N472">SUM(B456:B471)</f>
        <v>685502.7000000001</v>
      </c>
      <c r="C472" s="3">
        <f t="shared" si="179"/>
        <v>15899170.3</v>
      </c>
      <c r="D472" s="3">
        <f t="shared" si="179"/>
        <v>16638740.399999999</v>
      </c>
      <c r="E472" s="3">
        <f t="shared" si="179"/>
        <v>14341613</v>
      </c>
      <c r="F472" s="3">
        <f t="shared" si="179"/>
        <v>14327252.599999998</v>
      </c>
      <c r="G472" s="3">
        <f t="shared" si="179"/>
        <v>15048611.8</v>
      </c>
      <c r="H472" s="3">
        <f t="shared" si="179"/>
        <v>12238371.399999997</v>
      </c>
      <c r="I472" s="3">
        <f t="shared" si="179"/>
        <v>13013476.700000001</v>
      </c>
      <c r="J472" s="3">
        <f t="shared" si="179"/>
        <v>14453698.299999999</v>
      </c>
      <c r="K472" s="3">
        <f t="shared" si="179"/>
        <v>15681733.5</v>
      </c>
      <c r="L472" s="3">
        <f t="shared" si="179"/>
        <v>15946792.3</v>
      </c>
      <c r="M472" s="3">
        <f t="shared" si="179"/>
        <v>19770210.7</v>
      </c>
      <c r="N472" s="3">
        <f t="shared" si="179"/>
        <v>15410228.100000001</v>
      </c>
    </row>
    <row r="473" ht="14.25">
      <c r="B473" t="s">
        <v>1</v>
      </c>
    </row>
    <row r="474" spans="1:3" ht="14.25">
      <c r="A474" t="s">
        <v>46</v>
      </c>
      <c r="B474" t="s">
        <v>16</v>
      </c>
      <c r="C474" t="s">
        <v>1</v>
      </c>
    </row>
    <row r="475" spans="1:14" ht="14.25">
      <c r="A475" s="7" t="s">
        <v>17</v>
      </c>
      <c r="B475" s="16">
        <v>40330</v>
      </c>
      <c r="C475" s="16">
        <f>B475+31</f>
        <v>40361</v>
      </c>
      <c r="D475" s="16">
        <f aca="true" t="shared" si="180" ref="D475:N475">C475+31</f>
        <v>40392</v>
      </c>
      <c r="E475" s="16">
        <f t="shared" si="180"/>
        <v>40423</v>
      </c>
      <c r="F475" s="16">
        <f t="shared" si="180"/>
        <v>40454</v>
      </c>
      <c r="G475" s="16">
        <f t="shared" si="180"/>
        <v>40485</v>
      </c>
      <c r="H475" s="16">
        <f t="shared" si="180"/>
        <v>40516</v>
      </c>
      <c r="I475" s="16">
        <f t="shared" si="180"/>
        <v>40547</v>
      </c>
      <c r="J475" s="16">
        <f t="shared" si="180"/>
        <v>40578</v>
      </c>
      <c r="K475" s="16">
        <f t="shared" si="180"/>
        <v>40609</v>
      </c>
      <c r="L475" s="16">
        <f t="shared" si="180"/>
        <v>40640</v>
      </c>
      <c r="M475" s="16">
        <f t="shared" si="180"/>
        <v>40671</v>
      </c>
      <c r="N475" s="16">
        <f t="shared" si="180"/>
        <v>40702</v>
      </c>
    </row>
    <row r="476" spans="1:14" ht="14.25">
      <c r="A476" t="s">
        <v>0</v>
      </c>
      <c r="B476" s="3">
        <v>1885.45</v>
      </c>
      <c r="C476" s="3">
        <v>42158.57</v>
      </c>
      <c r="D476" s="3">
        <v>37529.96</v>
      </c>
      <c r="E476" s="3">
        <v>32076.58</v>
      </c>
      <c r="F476" s="3">
        <v>34456.99</v>
      </c>
      <c r="G476" s="3">
        <v>35243.21</v>
      </c>
      <c r="H476" s="3">
        <v>33179.27</v>
      </c>
      <c r="I476" s="3">
        <v>36099.15</v>
      </c>
      <c r="J476" s="3">
        <v>36340.32</v>
      </c>
      <c r="K476" s="3">
        <v>40509.95</v>
      </c>
      <c r="L476" s="3">
        <v>38420.48</v>
      </c>
      <c r="M476" s="3">
        <v>44098.96</v>
      </c>
      <c r="N476" s="3">
        <v>37010.79</v>
      </c>
    </row>
    <row r="477" spans="1:14" ht="14.25">
      <c r="A477" t="s">
        <v>2</v>
      </c>
      <c r="B477" s="3">
        <v>404.96</v>
      </c>
      <c r="C477" s="3">
        <v>5836.83</v>
      </c>
      <c r="D477" s="3">
        <v>5840.45</v>
      </c>
      <c r="E477" s="3">
        <v>5508.95</v>
      </c>
      <c r="F477" s="3">
        <v>6208.34</v>
      </c>
      <c r="G477" s="3">
        <v>5696.16</v>
      </c>
      <c r="H477" s="3">
        <v>4983.28</v>
      </c>
      <c r="I477" s="3">
        <v>4802.23</v>
      </c>
      <c r="J477" s="3">
        <v>5299.44</v>
      </c>
      <c r="K477" s="3">
        <v>5420.13</v>
      </c>
      <c r="L477" s="3">
        <v>5438.64</v>
      </c>
      <c r="M477" s="3">
        <v>7833.29</v>
      </c>
      <c r="N477" s="3">
        <v>5556.26</v>
      </c>
    </row>
    <row r="478" spans="1:14" ht="14.25">
      <c r="A478" t="s">
        <v>3</v>
      </c>
      <c r="B478" s="3">
        <v>276.06</v>
      </c>
      <c r="C478" s="3">
        <v>4637.22</v>
      </c>
      <c r="D478" s="3">
        <v>5527.55</v>
      </c>
      <c r="E478" s="3">
        <v>3951.56</v>
      </c>
      <c r="F478" s="3">
        <v>4477.37</v>
      </c>
      <c r="G478" s="3">
        <v>4633.57</v>
      </c>
      <c r="H478" s="3">
        <v>3842.03</v>
      </c>
      <c r="I478" s="3">
        <v>3667.99</v>
      </c>
      <c r="J478" s="3">
        <v>4840.56</v>
      </c>
      <c r="K478" s="3">
        <v>4953.59</v>
      </c>
      <c r="L478" s="3">
        <v>4437.8</v>
      </c>
      <c r="M478" s="3">
        <v>6878.79</v>
      </c>
      <c r="N478" s="3">
        <v>5270</v>
      </c>
    </row>
    <row r="479" spans="1:14" ht="14.25">
      <c r="A479" t="s">
        <v>4</v>
      </c>
      <c r="B479" s="3">
        <v>945.47</v>
      </c>
      <c r="C479" s="3">
        <v>19997.61</v>
      </c>
      <c r="D479" s="3">
        <v>20077.87</v>
      </c>
      <c r="E479" s="3">
        <v>17404.38</v>
      </c>
      <c r="F479" s="3">
        <v>20359.36</v>
      </c>
      <c r="G479" s="3">
        <v>20868.5</v>
      </c>
      <c r="H479" s="3">
        <v>19047.81</v>
      </c>
      <c r="I479" s="3">
        <v>18890.42</v>
      </c>
      <c r="J479" s="3">
        <v>18604.13</v>
      </c>
      <c r="K479" s="3">
        <v>24858.42</v>
      </c>
      <c r="L479" s="3">
        <v>23681.98</v>
      </c>
      <c r="M479" s="3">
        <v>27276.35</v>
      </c>
      <c r="N479" s="3">
        <v>21239.27</v>
      </c>
    </row>
    <row r="480" spans="1:14" ht="14.25">
      <c r="A480" t="s">
        <v>21</v>
      </c>
      <c r="B480" s="8">
        <v>0</v>
      </c>
      <c r="C480" s="8">
        <v>0</v>
      </c>
      <c r="D480" s="3">
        <v>540.72</v>
      </c>
      <c r="E480" s="3">
        <v>2610.98</v>
      </c>
      <c r="F480" s="3">
        <v>3391.04</v>
      </c>
      <c r="G480" s="3">
        <v>3952.44</v>
      </c>
      <c r="H480" s="3">
        <v>2729.81</v>
      </c>
      <c r="I480" s="3">
        <v>2677.81</v>
      </c>
      <c r="J480" s="3">
        <v>3424.79</v>
      </c>
      <c r="K480" s="3">
        <v>4114.37</v>
      </c>
      <c r="L480" s="3">
        <v>3409.51</v>
      </c>
      <c r="M480" s="3">
        <v>5047.45</v>
      </c>
      <c r="N480" s="3">
        <v>4718.61</v>
      </c>
    </row>
    <row r="481" spans="1:14" ht="14.25">
      <c r="A481" t="s">
        <v>5</v>
      </c>
      <c r="B481" s="3">
        <v>239.51</v>
      </c>
      <c r="C481" s="3">
        <v>5595.3</v>
      </c>
      <c r="D481" s="3">
        <v>6186.11</v>
      </c>
      <c r="E481" s="3">
        <v>5588.97</v>
      </c>
      <c r="F481" s="3">
        <v>5931.98</v>
      </c>
      <c r="G481" s="3">
        <v>5686.94</v>
      </c>
      <c r="H481" s="3">
        <v>4992.4</v>
      </c>
      <c r="I481" s="3">
        <v>6220.21</v>
      </c>
      <c r="J481" s="3">
        <v>6597.13</v>
      </c>
      <c r="K481" s="3">
        <v>7402.44</v>
      </c>
      <c r="L481" s="3">
        <v>6090.86</v>
      </c>
      <c r="M481" s="3">
        <v>9572.87</v>
      </c>
      <c r="N481" s="3">
        <v>6533.75</v>
      </c>
    </row>
    <row r="482" spans="1:14" ht="14.25">
      <c r="A482" t="s">
        <v>6</v>
      </c>
      <c r="B482" s="3">
        <v>853.94</v>
      </c>
      <c r="C482" s="3">
        <v>15882.91</v>
      </c>
      <c r="D482" s="3">
        <v>16244.85</v>
      </c>
      <c r="E482" s="3">
        <v>14167.89</v>
      </c>
      <c r="F482" s="3">
        <v>15495.39</v>
      </c>
      <c r="G482" s="3">
        <v>14409.01</v>
      </c>
      <c r="H482" s="3">
        <v>12785.84</v>
      </c>
      <c r="I482" s="3">
        <v>1325.5</v>
      </c>
      <c r="J482" s="3">
        <v>2062.3</v>
      </c>
      <c r="K482" s="3">
        <v>15081.33</v>
      </c>
      <c r="L482" s="3">
        <v>14909</v>
      </c>
      <c r="M482" s="3">
        <v>18052.88</v>
      </c>
      <c r="N482" s="3">
        <v>14496.68</v>
      </c>
    </row>
    <row r="483" spans="1:14" ht="14.25">
      <c r="A483" t="s">
        <v>7</v>
      </c>
      <c r="B483" s="3">
        <v>1032.46</v>
      </c>
      <c r="C483" s="3">
        <v>32922.27</v>
      </c>
      <c r="D483" s="3">
        <v>37824.06</v>
      </c>
      <c r="E483" s="3">
        <v>28827.3</v>
      </c>
      <c r="F483" s="3">
        <v>26553.22</v>
      </c>
      <c r="G483" s="3">
        <v>30576.8</v>
      </c>
      <c r="H483" s="3">
        <v>21984.59</v>
      </c>
      <c r="I483" s="3">
        <v>26749.76</v>
      </c>
      <c r="J483" s="3">
        <v>27850.08</v>
      </c>
      <c r="K483" s="3">
        <v>27962.06</v>
      </c>
      <c r="L483" s="3">
        <v>29542.88</v>
      </c>
      <c r="M483" s="3">
        <v>39579.02</v>
      </c>
      <c r="N483" s="3">
        <v>32249.44</v>
      </c>
    </row>
    <row r="484" spans="1:14" ht="14.25">
      <c r="A484" t="s">
        <v>8</v>
      </c>
      <c r="B484" s="3">
        <v>2109.92</v>
      </c>
      <c r="C484" s="3">
        <v>42520.85</v>
      </c>
      <c r="D484" s="3">
        <v>47066.58</v>
      </c>
      <c r="E484" s="3">
        <v>37875.78</v>
      </c>
      <c r="F484" s="3">
        <v>38651.71</v>
      </c>
      <c r="G484" s="3">
        <v>38826.76</v>
      </c>
      <c r="H484" s="3">
        <v>32329.28</v>
      </c>
      <c r="I484" s="3">
        <v>34209.92</v>
      </c>
      <c r="J484" s="3">
        <v>38007.25</v>
      </c>
      <c r="K484" s="3">
        <v>43492.23</v>
      </c>
      <c r="L484" s="3">
        <v>44480.86</v>
      </c>
      <c r="M484" s="3">
        <v>53601.12</v>
      </c>
      <c r="N484" s="3">
        <v>39363.11</v>
      </c>
    </row>
    <row r="485" spans="1:14" ht="14.25">
      <c r="A485" t="s">
        <v>22</v>
      </c>
      <c r="B485" s="8">
        <v>0</v>
      </c>
      <c r="C485" s="8">
        <v>0</v>
      </c>
      <c r="D485" s="8">
        <v>0</v>
      </c>
      <c r="E485" s="8">
        <v>0</v>
      </c>
      <c r="F485" s="8">
        <v>0</v>
      </c>
      <c r="G485" s="3">
        <v>1509.73</v>
      </c>
      <c r="H485" s="3">
        <v>1583.18</v>
      </c>
      <c r="I485" s="3">
        <v>12877.72</v>
      </c>
      <c r="J485" s="3">
        <v>14448.65</v>
      </c>
      <c r="K485" s="3">
        <v>2169</v>
      </c>
      <c r="L485" s="3">
        <v>2551.16</v>
      </c>
      <c r="M485" s="3">
        <v>3552.3</v>
      </c>
      <c r="N485" s="3">
        <v>2530.29</v>
      </c>
    </row>
    <row r="486" spans="1:14" ht="14.25">
      <c r="A486" t="s">
        <v>9</v>
      </c>
      <c r="B486" s="3">
        <v>694.36</v>
      </c>
      <c r="C486" s="3">
        <v>12409.32</v>
      </c>
      <c r="D486" s="3">
        <v>10436.01</v>
      </c>
      <c r="E486" s="3">
        <v>10270.25</v>
      </c>
      <c r="F486" s="3">
        <v>10621</v>
      </c>
      <c r="G486" s="3">
        <v>10884.25</v>
      </c>
      <c r="H486" s="3">
        <v>9902.17</v>
      </c>
      <c r="I486" s="3">
        <v>8248.06</v>
      </c>
      <c r="J486" s="3">
        <v>10090.1</v>
      </c>
      <c r="K486" s="3">
        <v>12012.18</v>
      </c>
      <c r="L486" s="3">
        <v>11940.97</v>
      </c>
      <c r="M486" s="3">
        <v>15909.96</v>
      </c>
      <c r="N486" s="3">
        <v>12746.67</v>
      </c>
    </row>
    <row r="487" spans="1:14" ht="14.25">
      <c r="A487" t="s">
        <v>10</v>
      </c>
      <c r="B487" s="3">
        <v>222.99</v>
      </c>
      <c r="C487" s="3">
        <v>5746.78</v>
      </c>
      <c r="D487" s="3">
        <v>6464.31</v>
      </c>
      <c r="E487" s="3">
        <v>6224.07</v>
      </c>
      <c r="F487" s="3">
        <v>6014.04</v>
      </c>
      <c r="G487" s="3">
        <v>6192.96</v>
      </c>
      <c r="H487" s="3">
        <v>4857.59</v>
      </c>
      <c r="I487" s="3">
        <v>5555.14</v>
      </c>
      <c r="J487" s="3">
        <v>5759.6</v>
      </c>
      <c r="K487" s="3">
        <v>5932.65</v>
      </c>
      <c r="L487" s="3">
        <v>5426.45</v>
      </c>
      <c r="M487" s="3">
        <v>5989.81</v>
      </c>
      <c r="N487" s="3">
        <v>5282.79</v>
      </c>
    </row>
    <row r="488" spans="1:14" ht="14.25">
      <c r="A488" t="s">
        <v>11</v>
      </c>
      <c r="B488" s="3">
        <v>218.71</v>
      </c>
      <c r="C488" s="3">
        <v>4586.35</v>
      </c>
      <c r="D488" s="3">
        <v>4569.45</v>
      </c>
      <c r="E488" s="3">
        <v>4098.13</v>
      </c>
      <c r="F488" s="3">
        <v>4330.12</v>
      </c>
      <c r="G488" s="3">
        <v>4630.93</v>
      </c>
      <c r="H488" s="3">
        <v>3942.86</v>
      </c>
      <c r="I488" s="3">
        <v>4065.43</v>
      </c>
      <c r="J488" s="3">
        <v>4290.21</v>
      </c>
      <c r="K488" s="3">
        <v>4533.92</v>
      </c>
      <c r="L488" s="3">
        <v>4645.46</v>
      </c>
      <c r="M488" s="3">
        <v>6824.08</v>
      </c>
      <c r="N488" s="3">
        <v>5425.59</v>
      </c>
    </row>
    <row r="489" spans="1:14" ht="14.25">
      <c r="A489" t="s">
        <v>12</v>
      </c>
      <c r="B489" s="3">
        <v>736.63</v>
      </c>
      <c r="C489" s="3">
        <v>15567.92</v>
      </c>
      <c r="D489" s="3">
        <v>16454.67</v>
      </c>
      <c r="E489" s="3">
        <v>16398.06</v>
      </c>
      <c r="F489" s="3">
        <v>15039.68</v>
      </c>
      <c r="G489" s="3">
        <v>14363.79</v>
      </c>
      <c r="H489" s="3">
        <v>13478.79</v>
      </c>
      <c r="I489" s="3">
        <v>12849.73</v>
      </c>
      <c r="J489" s="3">
        <v>14355.7</v>
      </c>
      <c r="K489" s="3">
        <v>16612.59</v>
      </c>
      <c r="L489" s="3">
        <v>2257.69</v>
      </c>
      <c r="M489" s="3">
        <v>21409.08</v>
      </c>
      <c r="N489" s="3">
        <v>15628.3</v>
      </c>
    </row>
    <row r="490" spans="1:14" ht="14.25">
      <c r="A490" t="s">
        <v>23</v>
      </c>
      <c r="B490" s="8">
        <v>0</v>
      </c>
      <c r="C490" s="8">
        <v>0</v>
      </c>
      <c r="D490" s="8">
        <v>0</v>
      </c>
      <c r="E490" s="8">
        <v>0</v>
      </c>
      <c r="F490" s="8">
        <v>0</v>
      </c>
      <c r="G490" s="8">
        <v>0</v>
      </c>
      <c r="H490" s="8">
        <v>0</v>
      </c>
      <c r="I490" s="8">
        <v>0</v>
      </c>
      <c r="J490" s="3">
        <v>652.73</v>
      </c>
      <c r="K490" s="3">
        <v>1690.77</v>
      </c>
      <c r="L490" s="3">
        <v>16874.5</v>
      </c>
      <c r="M490" s="3">
        <v>2854.67</v>
      </c>
      <c r="N490" s="3">
        <v>2340.06</v>
      </c>
    </row>
    <row r="491" spans="1:14" ht="14.25">
      <c r="A491" t="s">
        <v>13</v>
      </c>
      <c r="B491" s="3">
        <v>1804.14</v>
      </c>
      <c r="C491" s="3">
        <v>55971.7</v>
      </c>
      <c r="D491" s="3">
        <v>61392.1</v>
      </c>
      <c r="E491" s="3">
        <v>53868.09</v>
      </c>
      <c r="F491" s="3">
        <v>48380.72</v>
      </c>
      <c r="G491" s="3">
        <v>54284.45</v>
      </c>
      <c r="H491" s="3">
        <v>35741.3</v>
      </c>
      <c r="I491" s="3">
        <v>39806.7</v>
      </c>
      <c r="J491" s="3">
        <v>49094.49</v>
      </c>
      <c r="K491" s="3">
        <v>47077.35</v>
      </c>
      <c r="L491" s="3">
        <v>52796.71</v>
      </c>
      <c r="M491" s="3">
        <v>63085.07</v>
      </c>
      <c r="N491" s="3">
        <v>47972.56</v>
      </c>
    </row>
    <row r="492" spans="1:14" ht="14.25">
      <c r="A492" t="s">
        <v>14</v>
      </c>
      <c r="B492" s="3">
        <f>SUM(B476:B491)</f>
        <v>11424.599999999997</v>
      </c>
      <c r="C492" s="3">
        <f aca="true" t="shared" si="181" ref="C492:K492">SUM(C476:C491)</f>
        <v>263833.63000000006</v>
      </c>
      <c r="D492" s="3">
        <f t="shared" si="181"/>
        <v>276154.69</v>
      </c>
      <c r="E492" s="3">
        <f t="shared" si="181"/>
        <v>238870.99000000002</v>
      </c>
      <c r="F492" s="3">
        <f t="shared" si="181"/>
        <v>239910.96</v>
      </c>
      <c r="G492" s="3">
        <f t="shared" si="181"/>
        <v>251759.5</v>
      </c>
      <c r="H492" s="3">
        <f t="shared" si="181"/>
        <v>205380.2</v>
      </c>
      <c r="I492" s="3">
        <f t="shared" si="181"/>
        <v>218045.77000000002</v>
      </c>
      <c r="J492" s="3">
        <f t="shared" si="181"/>
        <v>241717.48</v>
      </c>
      <c r="K492" s="3">
        <f t="shared" si="181"/>
        <v>263822.98</v>
      </c>
      <c r="L492" s="3">
        <f>SUM(L476:L491)</f>
        <v>266904.95</v>
      </c>
      <c r="M492" s="3">
        <f>SUM(M476:M491)</f>
        <v>331565.69999999995</v>
      </c>
      <c r="N492" s="3">
        <f>SUM(N476:N491)</f>
        <v>258364.17000000004</v>
      </c>
    </row>
    <row r="493" spans="1:14" ht="14.25">
      <c r="A493" t="s">
        <v>80</v>
      </c>
      <c r="B493" s="4"/>
      <c r="C493" s="4"/>
      <c r="D493" s="4"/>
      <c r="E493" s="4"/>
      <c r="F493" s="4"/>
      <c r="G493" s="4"/>
      <c r="H493" s="4"/>
      <c r="I493" s="4"/>
      <c r="J493" s="4"/>
      <c r="K493" s="4"/>
      <c r="L493" s="4"/>
      <c r="M493" s="4"/>
      <c r="N493" s="4"/>
    </row>
    <row r="494" spans="2:14" ht="14.25">
      <c r="B494" s="4"/>
      <c r="C494" s="4"/>
      <c r="D494" s="4"/>
      <c r="E494" s="4"/>
      <c r="F494" s="4"/>
      <c r="G494" s="4"/>
      <c r="H494" s="4"/>
      <c r="I494" s="4"/>
      <c r="J494" s="4"/>
      <c r="K494" s="4"/>
      <c r="L494" s="4"/>
      <c r="M494" s="4"/>
      <c r="N494" s="4"/>
    </row>
    <row r="495" spans="1:14" ht="14.25">
      <c r="A495" t="s">
        <v>49</v>
      </c>
      <c r="B495" t="s">
        <v>19</v>
      </c>
      <c r="N495" t="s">
        <v>16</v>
      </c>
    </row>
    <row r="496" spans="1:14" ht="14.25">
      <c r="A496" s="7" t="s">
        <v>20</v>
      </c>
      <c r="B496" s="16">
        <v>39973</v>
      </c>
      <c r="C496" s="16">
        <f>B496+31</f>
        <v>40004</v>
      </c>
      <c r="D496" s="16">
        <f aca="true" t="shared" si="182" ref="D496:N496">C496+31</f>
        <v>40035</v>
      </c>
      <c r="E496" s="16">
        <f t="shared" si="182"/>
        <v>40066</v>
      </c>
      <c r="F496" s="16">
        <f t="shared" si="182"/>
        <v>40097</v>
      </c>
      <c r="G496" s="16">
        <f t="shared" si="182"/>
        <v>40128</v>
      </c>
      <c r="H496" s="16">
        <f t="shared" si="182"/>
        <v>40159</v>
      </c>
      <c r="I496" s="16">
        <f t="shared" si="182"/>
        <v>40190</v>
      </c>
      <c r="J496" s="16">
        <f t="shared" si="182"/>
        <v>40221</v>
      </c>
      <c r="K496" s="16">
        <f t="shared" si="182"/>
        <v>40252</v>
      </c>
      <c r="L496" s="16">
        <f t="shared" si="182"/>
        <v>40283</v>
      </c>
      <c r="M496" s="16">
        <f t="shared" si="182"/>
        <v>40314</v>
      </c>
      <c r="N496" s="16">
        <f t="shared" si="182"/>
        <v>40345</v>
      </c>
    </row>
    <row r="497" spans="1:14" ht="14.25">
      <c r="A497" t="s">
        <v>0</v>
      </c>
      <c r="B497" s="1">
        <v>84083.3</v>
      </c>
      <c r="C497" s="1">
        <v>2494510.2</v>
      </c>
      <c r="D497" s="1">
        <v>2598626.1</v>
      </c>
      <c r="E497" s="1">
        <v>2241831.6</v>
      </c>
      <c r="F497" s="1">
        <v>2451803.2</v>
      </c>
      <c r="G497" s="1">
        <v>2350483.8</v>
      </c>
      <c r="H497" s="1">
        <v>1961711.6</v>
      </c>
      <c r="I497" s="1">
        <v>2422979.1</v>
      </c>
      <c r="J497" s="1">
        <v>2254191.4</v>
      </c>
      <c r="K497" s="1">
        <v>2663855.5</v>
      </c>
      <c r="L497" s="1">
        <v>2548386.3</v>
      </c>
      <c r="M497" s="1">
        <v>2971781.6</v>
      </c>
      <c r="N497" s="1">
        <v>2219075.9</v>
      </c>
    </row>
    <row r="498" spans="1:14" ht="14.25">
      <c r="A498" t="s">
        <v>2</v>
      </c>
      <c r="B498" s="1">
        <v>11700.8</v>
      </c>
      <c r="C498" s="1">
        <v>410205.5</v>
      </c>
      <c r="D498" s="1">
        <v>426789.8</v>
      </c>
      <c r="E498" s="1">
        <v>340114.6</v>
      </c>
      <c r="F498" s="1">
        <v>368923.3</v>
      </c>
      <c r="G498" s="1">
        <v>428076.4</v>
      </c>
      <c r="H498" s="1">
        <v>328233.6</v>
      </c>
      <c r="I498" s="1">
        <v>428486.7</v>
      </c>
      <c r="J498" s="1">
        <v>379780.2</v>
      </c>
      <c r="K498" s="1">
        <v>395786.6</v>
      </c>
      <c r="L498" s="1">
        <v>426054.2</v>
      </c>
      <c r="M498" s="1">
        <v>529474.3</v>
      </c>
      <c r="N498" s="1">
        <v>394516.6</v>
      </c>
    </row>
    <row r="499" spans="1:14" ht="14.25">
      <c r="A499" t="s">
        <v>3</v>
      </c>
      <c r="B499" s="1">
        <v>15182.3</v>
      </c>
      <c r="C499" s="1">
        <v>383326.8</v>
      </c>
      <c r="D499" s="1">
        <v>422164.2</v>
      </c>
      <c r="E499" s="1">
        <v>363291.2</v>
      </c>
      <c r="F499" s="1">
        <v>369955.3</v>
      </c>
      <c r="G499" s="1">
        <v>366086.3</v>
      </c>
      <c r="H499" s="1">
        <v>279710.5</v>
      </c>
      <c r="I499" s="1">
        <v>313274</v>
      </c>
      <c r="J499" s="1">
        <v>294777.1</v>
      </c>
      <c r="K499" s="1">
        <v>338356.5</v>
      </c>
      <c r="L499" s="1">
        <v>290022.4</v>
      </c>
      <c r="M499" s="1">
        <v>482479.9</v>
      </c>
      <c r="N499" s="1">
        <v>332794.4</v>
      </c>
    </row>
    <row r="500" spans="1:14" ht="14.25">
      <c r="A500" t="s">
        <v>4</v>
      </c>
      <c r="B500" s="1">
        <v>63133.6</v>
      </c>
      <c r="C500" s="1">
        <v>1600626</v>
      </c>
      <c r="D500" s="1">
        <v>1626173.5</v>
      </c>
      <c r="E500" s="1">
        <v>1278493</v>
      </c>
      <c r="F500" s="1">
        <v>1413915.2</v>
      </c>
      <c r="G500" s="1">
        <v>1342547.9</v>
      </c>
      <c r="H500" s="1">
        <v>1343219.3</v>
      </c>
      <c r="I500" s="1">
        <v>1486882.1</v>
      </c>
      <c r="J500" s="1">
        <v>1378837.6</v>
      </c>
      <c r="K500" s="1">
        <v>1559001.2</v>
      </c>
      <c r="L500" s="1">
        <v>1551055.3</v>
      </c>
      <c r="M500" s="1">
        <v>1703758.9</v>
      </c>
      <c r="N500" s="1">
        <v>1258202.9</v>
      </c>
    </row>
    <row r="501" spans="1:14" ht="14.25">
      <c r="A501" t="s">
        <v>5</v>
      </c>
      <c r="B501" s="1">
        <v>6322.8</v>
      </c>
      <c r="C501" s="1">
        <v>179408.3</v>
      </c>
      <c r="D501" s="1">
        <v>306723.7</v>
      </c>
      <c r="E501" s="1">
        <v>270882.2</v>
      </c>
      <c r="F501" s="1">
        <v>322056.6</v>
      </c>
      <c r="G501" s="1">
        <v>356880.2</v>
      </c>
      <c r="H501" s="1">
        <v>313637.1</v>
      </c>
      <c r="I501" s="1">
        <v>390030.6</v>
      </c>
      <c r="J501" s="1">
        <v>371660.9</v>
      </c>
      <c r="K501" s="1">
        <v>368459.9</v>
      </c>
      <c r="L501" s="1">
        <v>316737.9</v>
      </c>
      <c r="M501" s="1">
        <v>481136.8</v>
      </c>
      <c r="N501" s="1">
        <v>341449.6</v>
      </c>
    </row>
    <row r="502" spans="1:14" ht="14.25">
      <c r="A502" t="s">
        <v>6</v>
      </c>
      <c r="B502" s="1">
        <v>36137.6</v>
      </c>
      <c r="C502" s="1">
        <v>966664.9</v>
      </c>
      <c r="D502" s="1">
        <v>1018311.5</v>
      </c>
      <c r="E502" s="1">
        <v>884776.2</v>
      </c>
      <c r="F502" s="1">
        <v>901397.5</v>
      </c>
      <c r="G502" s="1">
        <v>873003.1</v>
      </c>
      <c r="H502" s="1">
        <v>781908.4</v>
      </c>
      <c r="I502" s="1">
        <v>880468.2</v>
      </c>
      <c r="J502" s="1">
        <v>868245.2</v>
      </c>
      <c r="K502" s="1">
        <v>1018599.9</v>
      </c>
      <c r="L502" s="1">
        <v>998165.9</v>
      </c>
      <c r="M502" s="1">
        <v>1168136.9</v>
      </c>
      <c r="N502" s="1">
        <v>878975.9</v>
      </c>
    </row>
    <row r="503" spans="1:14" ht="14.25">
      <c r="A503" t="s">
        <v>7</v>
      </c>
      <c r="B503" s="1">
        <v>59029.5</v>
      </c>
      <c r="C503" s="1">
        <v>2224931.5</v>
      </c>
      <c r="D503" s="1">
        <v>2902191.9</v>
      </c>
      <c r="E503" s="1">
        <v>1985412.5</v>
      </c>
      <c r="F503" s="1">
        <v>2019637</v>
      </c>
      <c r="G503" s="1">
        <v>2170217.5</v>
      </c>
      <c r="H503" s="1">
        <v>1556298.5</v>
      </c>
      <c r="I503" s="1">
        <v>1922379</v>
      </c>
      <c r="J503" s="1">
        <v>1863776</v>
      </c>
      <c r="K503" s="1">
        <v>1771278.1</v>
      </c>
      <c r="L503" s="1">
        <v>1996773.3</v>
      </c>
      <c r="M503" s="1">
        <v>2731756.9</v>
      </c>
      <c r="N503" s="1">
        <v>1857649.6</v>
      </c>
    </row>
    <row r="504" spans="1:14" ht="14.25">
      <c r="A504" t="s">
        <v>8</v>
      </c>
      <c r="B504" s="1">
        <v>102618.8</v>
      </c>
      <c r="C504" s="1">
        <v>2658611.7</v>
      </c>
      <c r="D504" s="1">
        <v>2948217.5</v>
      </c>
      <c r="E504" s="1">
        <v>2430585</v>
      </c>
      <c r="F504" s="1">
        <v>2543931.7</v>
      </c>
      <c r="G504" s="1">
        <v>2752449.3</v>
      </c>
      <c r="H504" s="1">
        <v>2083663</v>
      </c>
      <c r="I504" s="1">
        <v>2492038</v>
      </c>
      <c r="J504" s="1">
        <v>2389348.6</v>
      </c>
      <c r="K504" s="1">
        <v>2741531.1</v>
      </c>
      <c r="L504" s="1">
        <v>2701603.7</v>
      </c>
      <c r="M504" s="1">
        <v>3176862.3</v>
      </c>
      <c r="N504" s="1">
        <v>2330152.4</v>
      </c>
    </row>
    <row r="505" spans="1:14" ht="14.25">
      <c r="A505" t="s">
        <v>9</v>
      </c>
      <c r="B505" s="1">
        <v>18299.1</v>
      </c>
      <c r="C505" s="1">
        <v>598812.9</v>
      </c>
      <c r="D505" s="1">
        <v>606586.9</v>
      </c>
      <c r="E505" s="1">
        <v>573676.9</v>
      </c>
      <c r="F505" s="1">
        <v>652507.9</v>
      </c>
      <c r="G505" s="1">
        <v>685169.6</v>
      </c>
      <c r="H505" s="1">
        <v>581986.2</v>
      </c>
      <c r="I505" s="1">
        <v>597704.9</v>
      </c>
      <c r="J505" s="1">
        <v>644949.4</v>
      </c>
      <c r="K505" s="1">
        <v>766597.8</v>
      </c>
      <c r="L505" s="1">
        <v>689444.3</v>
      </c>
      <c r="M505" s="1">
        <v>987885</v>
      </c>
      <c r="N505" s="1">
        <v>784865.6</v>
      </c>
    </row>
    <row r="506" spans="1:14" ht="14.25">
      <c r="A506" t="s">
        <v>10</v>
      </c>
      <c r="B506" s="8">
        <v>0</v>
      </c>
      <c r="C506" s="8">
        <v>0</v>
      </c>
      <c r="D506" s="8">
        <v>0</v>
      </c>
      <c r="E506" s="1">
        <v>144072.6</v>
      </c>
      <c r="F506" s="1">
        <v>348452.9</v>
      </c>
      <c r="G506" s="1">
        <v>333943.7</v>
      </c>
      <c r="H506" s="1">
        <v>316945</v>
      </c>
      <c r="I506" s="1">
        <v>363935.2</v>
      </c>
      <c r="J506" s="1">
        <v>353303.1</v>
      </c>
      <c r="K506" s="1">
        <v>378479.4</v>
      </c>
      <c r="L506" s="1">
        <v>370783.5</v>
      </c>
      <c r="M506" s="1">
        <v>438109</v>
      </c>
      <c r="N506" s="1">
        <v>308992.4</v>
      </c>
    </row>
    <row r="507" spans="1:14" ht="14.25">
      <c r="A507" t="s">
        <v>11</v>
      </c>
      <c r="B507" s="1">
        <v>10667.5</v>
      </c>
      <c r="C507" s="1">
        <v>362661.5</v>
      </c>
      <c r="D507" s="1">
        <v>382543</v>
      </c>
      <c r="E507" s="1">
        <v>372794.2</v>
      </c>
      <c r="F507" s="1">
        <v>312624.2</v>
      </c>
      <c r="G507" s="1">
        <v>288569.7</v>
      </c>
      <c r="H507" s="1">
        <v>250972.9</v>
      </c>
      <c r="I507" s="1">
        <v>301617.1</v>
      </c>
      <c r="J507" s="1">
        <v>266737.4</v>
      </c>
      <c r="K507" s="1">
        <v>298130.5</v>
      </c>
      <c r="L507" s="1">
        <v>255570.6</v>
      </c>
      <c r="M507" s="1">
        <v>369745.7</v>
      </c>
      <c r="N507" s="1">
        <v>274645.9</v>
      </c>
    </row>
    <row r="508" spans="1:14" ht="14.25">
      <c r="A508" t="s">
        <v>12</v>
      </c>
      <c r="B508" s="1">
        <v>45586</v>
      </c>
      <c r="C508" s="1">
        <v>1043291.6</v>
      </c>
      <c r="D508" s="1">
        <v>1127855.4</v>
      </c>
      <c r="E508" s="1">
        <v>1003433</v>
      </c>
      <c r="F508" s="1">
        <v>986847.3</v>
      </c>
      <c r="G508" s="1">
        <v>966854.9</v>
      </c>
      <c r="H508" s="1">
        <v>843946.9</v>
      </c>
      <c r="I508" s="1">
        <v>986190</v>
      </c>
      <c r="J508" s="1">
        <v>888418.1</v>
      </c>
      <c r="K508" s="1">
        <v>1034637.8</v>
      </c>
      <c r="L508" s="1">
        <v>1038497.2</v>
      </c>
      <c r="M508" s="1">
        <v>1392208.8</v>
      </c>
      <c r="N508" s="1">
        <v>1003953.2</v>
      </c>
    </row>
    <row r="509" spans="1:14" ht="14.25">
      <c r="A509" t="s">
        <v>13</v>
      </c>
      <c r="B509" s="1">
        <v>86256.2</v>
      </c>
      <c r="C509" s="1">
        <v>3440445.4</v>
      </c>
      <c r="D509" s="1">
        <v>3482276.7</v>
      </c>
      <c r="E509" s="1">
        <v>2985654.4</v>
      </c>
      <c r="F509" s="1">
        <v>3493169.1</v>
      </c>
      <c r="G509" s="1">
        <v>3162654.5</v>
      </c>
      <c r="H509" s="1">
        <v>2349847.8</v>
      </c>
      <c r="I509" s="1">
        <v>2747146.5</v>
      </c>
      <c r="J509" s="1">
        <v>2619321.3</v>
      </c>
      <c r="K509" s="1">
        <v>2628938.8</v>
      </c>
      <c r="L509" s="1">
        <v>2676830.1</v>
      </c>
      <c r="M509" s="1">
        <v>3351202.6</v>
      </c>
      <c r="N509" s="1">
        <v>2220079.9</v>
      </c>
    </row>
    <row r="510" spans="1:14" ht="14.25">
      <c r="A510" t="s">
        <v>14</v>
      </c>
      <c r="B510" s="1">
        <v>539017.5</v>
      </c>
      <c r="C510" s="1">
        <v>16363496.3</v>
      </c>
      <c r="D510" s="1">
        <v>17848460.2</v>
      </c>
      <c r="E510" s="1">
        <v>14875017.4</v>
      </c>
      <c r="F510" s="1">
        <v>16185221.2</v>
      </c>
      <c r="G510" s="1">
        <v>16076936.9</v>
      </c>
      <c r="H510" s="1">
        <v>12992080.8</v>
      </c>
      <c r="I510" s="1">
        <v>15333131.4</v>
      </c>
      <c r="J510" s="1">
        <v>14573346.3</v>
      </c>
      <c r="K510" s="1">
        <v>15963653.1</v>
      </c>
      <c r="L510" s="1">
        <v>15859924.7</v>
      </c>
      <c r="M510" s="1">
        <v>19784538.7</v>
      </c>
      <c r="N510" s="1">
        <v>14205354.3</v>
      </c>
    </row>
    <row r="511" ht="14.25">
      <c r="B511" t="s">
        <v>1</v>
      </c>
    </row>
    <row r="512" spans="1:14" ht="14.25">
      <c r="A512" t="s">
        <v>45</v>
      </c>
      <c r="B512" t="s">
        <v>19</v>
      </c>
      <c r="N512" t="s">
        <v>16</v>
      </c>
    </row>
    <row r="513" spans="1:14" ht="14.25">
      <c r="A513" s="7" t="s">
        <v>20</v>
      </c>
      <c r="B513" s="16">
        <v>39973</v>
      </c>
      <c r="C513" s="16">
        <f>B513+31</f>
        <v>40004</v>
      </c>
      <c r="D513" s="16">
        <f aca="true" t="shared" si="183" ref="D513:N513">C513+31</f>
        <v>40035</v>
      </c>
      <c r="E513" s="16">
        <f t="shared" si="183"/>
        <v>40066</v>
      </c>
      <c r="F513" s="16">
        <f t="shared" si="183"/>
        <v>40097</v>
      </c>
      <c r="G513" s="16">
        <f t="shared" si="183"/>
        <v>40128</v>
      </c>
      <c r="H513" s="16">
        <f t="shared" si="183"/>
        <v>40159</v>
      </c>
      <c r="I513" s="16">
        <f t="shared" si="183"/>
        <v>40190</v>
      </c>
      <c r="J513" s="16">
        <f t="shared" si="183"/>
        <v>40221</v>
      </c>
      <c r="K513" s="16">
        <f t="shared" si="183"/>
        <v>40252</v>
      </c>
      <c r="L513" s="16">
        <f t="shared" si="183"/>
        <v>40283</v>
      </c>
      <c r="M513" s="16">
        <f t="shared" si="183"/>
        <v>40314</v>
      </c>
      <c r="N513" s="16">
        <f t="shared" si="183"/>
        <v>40345</v>
      </c>
    </row>
    <row r="514" spans="1:14" ht="14.25">
      <c r="A514" t="s">
        <v>0</v>
      </c>
      <c r="B514" s="1">
        <v>1345.33</v>
      </c>
      <c r="C514" s="1">
        <v>39912.16</v>
      </c>
      <c r="D514" s="1">
        <v>41578.02</v>
      </c>
      <c r="E514" s="1">
        <v>35869.31</v>
      </c>
      <c r="F514" s="1">
        <v>39228.85</v>
      </c>
      <c r="G514" s="1">
        <v>37607.74</v>
      </c>
      <c r="H514" s="1">
        <v>31387.39</v>
      </c>
      <c r="I514" s="1">
        <v>38767.67</v>
      </c>
      <c r="J514" s="1">
        <v>36067.06</v>
      </c>
      <c r="K514" s="1">
        <v>42621.69</v>
      </c>
      <c r="L514" s="1">
        <v>40774.18</v>
      </c>
      <c r="M514" s="1">
        <v>47548.51</v>
      </c>
      <c r="N514" s="1">
        <v>35505.22</v>
      </c>
    </row>
    <row r="515" spans="1:14" ht="14.25">
      <c r="A515" t="s">
        <v>2</v>
      </c>
      <c r="B515">
        <v>187.21</v>
      </c>
      <c r="C515" s="1">
        <v>6563.29</v>
      </c>
      <c r="D515" s="1">
        <v>6828.64</v>
      </c>
      <c r="E515" s="1">
        <v>5441.83</v>
      </c>
      <c r="F515" s="1">
        <v>5902.77</v>
      </c>
      <c r="G515" s="1">
        <v>6849.22</v>
      </c>
      <c r="H515" s="1">
        <v>5251.74</v>
      </c>
      <c r="I515" s="1">
        <v>6855.79</v>
      </c>
      <c r="J515" s="1">
        <v>6076.48</v>
      </c>
      <c r="K515" s="1">
        <v>6332.59</v>
      </c>
      <c r="L515" s="1">
        <v>6816.87</v>
      </c>
      <c r="M515" s="1">
        <v>8471.59</v>
      </c>
      <c r="N515" s="1">
        <v>6312.27</v>
      </c>
    </row>
    <row r="516" spans="1:14" ht="14.25">
      <c r="A516" t="s">
        <v>3</v>
      </c>
      <c r="B516">
        <v>242.92</v>
      </c>
      <c r="C516" s="1">
        <v>6133.23</v>
      </c>
      <c r="D516" s="1">
        <v>6754.63</v>
      </c>
      <c r="E516" s="1">
        <v>5812.66</v>
      </c>
      <c r="F516" s="1">
        <v>5919.28</v>
      </c>
      <c r="G516" s="1">
        <v>5857.38</v>
      </c>
      <c r="H516" s="1">
        <v>4475.37</v>
      </c>
      <c r="I516" s="1">
        <v>5012.38</v>
      </c>
      <c r="J516" s="1">
        <v>4716.43</v>
      </c>
      <c r="K516" s="1">
        <v>5413.7</v>
      </c>
      <c r="L516" s="1">
        <v>4640.36</v>
      </c>
      <c r="M516" s="1">
        <v>7719.68</v>
      </c>
      <c r="N516" s="1">
        <v>5324.71</v>
      </c>
    </row>
    <row r="517" spans="1:14" ht="14.25">
      <c r="A517" t="s">
        <v>4</v>
      </c>
      <c r="B517" s="1">
        <v>1010.14</v>
      </c>
      <c r="C517" s="1">
        <v>25610.02</v>
      </c>
      <c r="D517" s="1">
        <v>26018.78</v>
      </c>
      <c r="E517" s="1">
        <v>20455.89</v>
      </c>
      <c r="F517" s="1">
        <v>22622.64</v>
      </c>
      <c r="G517" s="1">
        <v>21480.77</v>
      </c>
      <c r="H517" s="1">
        <v>21491.51</v>
      </c>
      <c r="I517" s="1">
        <v>23790.11</v>
      </c>
      <c r="J517" s="1">
        <v>22061.4</v>
      </c>
      <c r="K517" s="1">
        <v>24944.02</v>
      </c>
      <c r="L517" s="1">
        <v>24816.88</v>
      </c>
      <c r="M517" s="1">
        <v>27260.14</v>
      </c>
      <c r="N517" s="1">
        <v>20131.25</v>
      </c>
    </row>
    <row r="518" spans="1:14" ht="14.25">
      <c r="A518" t="s">
        <v>5</v>
      </c>
      <c r="B518">
        <v>101.16</v>
      </c>
      <c r="C518" s="1">
        <v>2870.53</v>
      </c>
      <c r="D518" s="1">
        <v>4907.58</v>
      </c>
      <c r="E518" s="1">
        <v>4334.12</v>
      </c>
      <c r="F518" s="1">
        <v>5152.91</v>
      </c>
      <c r="G518" s="1">
        <v>5710.08</v>
      </c>
      <c r="H518" s="1">
        <v>5018.19</v>
      </c>
      <c r="I518" s="1">
        <v>6240.49</v>
      </c>
      <c r="J518" s="1">
        <v>5946.57</v>
      </c>
      <c r="K518" s="1">
        <v>5895.36</v>
      </c>
      <c r="L518" s="1">
        <v>5067.81</v>
      </c>
      <c r="M518" s="1">
        <v>7698.19</v>
      </c>
      <c r="N518" s="1">
        <v>5463.19</v>
      </c>
    </row>
    <row r="519" spans="1:14" ht="14.25">
      <c r="A519" t="s">
        <v>6</v>
      </c>
      <c r="B519">
        <v>578.2</v>
      </c>
      <c r="C519" s="1">
        <v>15466.64</v>
      </c>
      <c r="D519" s="1">
        <v>16292.98</v>
      </c>
      <c r="E519" s="1">
        <v>14156.42</v>
      </c>
      <c r="F519" s="1">
        <v>14422.36</v>
      </c>
      <c r="G519" s="1">
        <v>13968.05</v>
      </c>
      <c r="H519" s="1">
        <v>12510.53</v>
      </c>
      <c r="I519" s="1">
        <v>14087.49</v>
      </c>
      <c r="J519" s="1">
        <v>13891.92</v>
      </c>
      <c r="K519" s="1">
        <v>16297.6</v>
      </c>
      <c r="L519" s="1">
        <v>15970.65</v>
      </c>
      <c r="M519" s="1">
        <v>18690.19</v>
      </c>
      <c r="N519" s="1">
        <v>14063.62</v>
      </c>
    </row>
    <row r="520" spans="1:14" ht="14.25">
      <c r="A520" t="s">
        <v>7</v>
      </c>
      <c r="B520">
        <v>944.47</v>
      </c>
      <c r="C520" s="1">
        <v>35598.9</v>
      </c>
      <c r="D520" s="1">
        <v>46435.07</v>
      </c>
      <c r="E520" s="1">
        <v>31766.6</v>
      </c>
      <c r="F520" s="1">
        <v>32314.19</v>
      </c>
      <c r="G520" s="1">
        <v>34723.48</v>
      </c>
      <c r="H520" s="1">
        <v>24900.78</v>
      </c>
      <c r="I520" s="1">
        <v>30758.06</v>
      </c>
      <c r="J520" s="1">
        <v>29820.42</v>
      </c>
      <c r="K520" s="1">
        <v>28340.45</v>
      </c>
      <c r="L520" s="1">
        <v>31948.37</v>
      </c>
      <c r="M520" s="1">
        <v>43708.11</v>
      </c>
      <c r="N520" s="1">
        <v>29722.4</v>
      </c>
    </row>
    <row r="521" spans="1:14" ht="14.25">
      <c r="A521" t="s">
        <v>8</v>
      </c>
      <c r="B521" s="1">
        <v>1641.9</v>
      </c>
      <c r="C521" s="1">
        <v>42537.79</v>
      </c>
      <c r="D521" s="1">
        <v>47171.48</v>
      </c>
      <c r="E521" s="1">
        <v>38889.36</v>
      </c>
      <c r="F521" s="1">
        <v>40702.91</v>
      </c>
      <c r="G521" s="1">
        <v>44039.19</v>
      </c>
      <c r="H521" s="1">
        <v>33338.61</v>
      </c>
      <c r="I521" s="1">
        <v>39872.61</v>
      </c>
      <c r="J521" s="1">
        <v>38229.58</v>
      </c>
      <c r="K521" s="1">
        <v>43864.5</v>
      </c>
      <c r="L521" s="1">
        <v>121181.35</v>
      </c>
      <c r="M521" s="1">
        <v>55647.88</v>
      </c>
      <c r="N521" s="1">
        <v>40653.66</v>
      </c>
    </row>
    <row r="522" spans="1:14" ht="14.25">
      <c r="A522" t="s">
        <v>9</v>
      </c>
      <c r="B522">
        <v>292.79</v>
      </c>
      <c r="C522" s="1">
        <v>9581.01</v>
      </c>
      <c r="D522" s="1">
        <v>9705.39</v>
      </c>
      <c r="E522" s="1">
        <v>9178.83</v>
      </c>
      <c r="F522" s="1">
        <v>10440.13</v>
      </c>
      <c r="G522" s="1">
        <v>10962.71</v>
      </c>
      <c r="H522" s="1">
        <v>9311.78</v>
      </c>
      <c r="I522" s="1">
        <v>9563.28</v>
      </c>
      <c r="J522" s="1">
        <v>10319.19</v>
      </c>
      <c r="K522" s="1">
        <v>12265.56</v>
      </c>
      <c r="L522" s="1">
        <v>11031.11</v>
      </c>
      <c r="M522" s="1">
        <v>15806.16</v>
      </c>
      <c r="N522" s="1">
        <v>12557.85</v>
      </c>
    </row>
    <row r="523" spans="1:14" ht="14.25">
      <c r="A523" t="s">
        <v>10</v>
      </c>
      <c r="B523">
        <v>0</v>
      </c>
      <c r="C523" s="8">
        <v>0</v>
      </c>
      <c r="D523" s="8">
        <v>0</v>
      </c>
      <c r="E523" s="1">
        <v>2305.16</v>
      </c>
      <c r="F523" s="1">
        <v>5575.25</v>
      </c>
      <c r="G523" s="1">
        <v>5343.1</v>
      </c>
      <c r="H523" s="1">
        <v>5071.12</v>
      </c>
      <c r="I523" s="1">
        <v>5822.96</v>
      </c>
      <c r="J523" s="1">
        <v>5652.85</v>
      </c>
      <c r="K523" s="1">
        <v>6055.67</v>
      </c>
      <c r="L523" s="1">
        <v>5932.54</v>
      </c>
      <c r="M523" s="1">
        <v>7009.74</v>
      </c>
      <c r="N523" s="1">
        <v>4943.88</v>
      </c>
    </row>
    <row r="524" spans="1:14" ht="14.25">
      <c r="A524" t="s">
        <v>11</v>
      </c>
      <c r="B524">
        <v>170.68</v>
      </c>
      <c r="C524" s="1">
        <v>5802.58</v>
      </c>
      <c r="D524" s="1">
        <v>6120.69</v>
      </c>
      <c r="E524" s="1">
        <v>5964.71</v>
      </c>
      <c r="F524" s="1">
        <v>5001.99</v>
      </c>
      <c r="G524" s="1">
        <v>4617.12</v>
      </c>
      <c r="H524" s="1">
        <v>4015.57</v>
      </c>
      <c r="I524" s="1">
        <v>4825.87</v>
      </c>
      <c r="J524" s="1">
        <v>4267.8</v>
      </c>
      <c r="K524" s="1">
        <v>4770.09</v>
      </c>
      <c r="L524" s="1">
        <v>4089.13</v>
      </c>
      <c r="M524" s="1">
        <v>5915.93</v>
      </c>
      <c r="N524" s="1">
        <v>4394.33</v>
      </c>
    </row>
    <row r="525" spans="1:14" ht="14.25">
      <c r="A525" t="s">
        <v>12</v>
      </c>
      <c r="B525">
        <v>729.38</v>
      </c>
      <c r="C525" s="1">
        <v>16692.67</v>
      </c>
      <c r="D525" s="1">
        <v>18045.69</v>
      </c>
      <c r="E525" s="1">
        <v>16054.93</v>
      </c>
      <c r="F525" s="1">
        <v>15789.56</v>
      </c>
      <c r="G525" s="1">
        <v>15469.68</v>
      </c>
      <c r="H525" s="1">
        <v>13503.15</v>
      </c>
      <c r="I525" s="1">
        <v>15779.04</v>
      </c>
      <c r="J525" s="1">
        <v>14214.69</v>
      </c>
      <c r="K525" s="1">
        <v>16554.2</v>
      </c>
      <c r="L525" s="1">
        <v>16615.96</v>
      </c>
      <c r="M525" s="1">
        <v>22275.34</v>
      </c>
      <c r="N525" s="1">
        <v>16063.25</v>
      </c>
    </row>
    <row r="526" spans="1:14" ht="14.25">
      <c r="A526" t="s">
        <v>13</v>
      </c>
      <c r="B526" s="1">
        <v>1695.77</v>
      </c>
      <c r="C526" s="1">
        <v>63050.26</v>
      </c>
      <c r="D526" s="1">
        <v>63847.3</v>
      </c>
      <c r="E526" s="1">
        <v>54162.94</v>
      </c>
      <c r="F526" s="1">
        <v>62960.29</v>
      </c>
      <c r="G526" s="1">
        <v>57315.21</v>
      </c>
      <c r="H526" s="1">
        <v>44313.66</v>
      </c>
      <c r="I526" s="1">
        <v>51388.75</v>
      </c>
      <c r="J526" s="1">
        <v>48803.33</v>
      </c>
      <c r="K526" s="1">
        <v>49858.03</v>
      </c>
      <c r="L526" s="1">
        <v>50584.56</v>
      </c>
      <c r="M526" s="1">
        <v>62138.03</v>
      </c>
      <c r="N526" s="1">
        <v>41812.29</v>
      </c>
    </row>
    <row r="527" spans="1:14" ht="14.25">
      <c r="A527" t="s">
        <v>14</v>
      </c>
      <c r="B527" s="1">
        <v>8939.95</v>
      </c>
      <c r="C527" s="1">
        <v>269819.08</v>
      </c>
      <c r="D527" s="1">
        <v>293706.25</v>
      </c>
      <c r="E527" s="1">
        <v>244392.76</v>
      </c>
      <c r="F527" s="1">
        <v>266033.13</v>
      </c>
      <c r="G527" s="1">
        <v>263943.73</v>
      </c>
      <c r="H527" s="1">
        <v>214589.4</v>
      </c>
      <c r="I527" s="1">
        <v>252764.5</v>
      </c>
      <c r="J527" s="1">
        <v>240067.72</v>
      </c>
      <c r="K527" s="1">
        <v>263213.46</v>
      </c>
      <c r="L527" s="1">
        <v>339469.77</v>
      </c>
      <c r="M527" s="1">
        <v>329889.49</v>
      </c>
      <c r="N527" s="1">
        <v>236947.92</v>
      </c>
    </row>
    <row r="528" ht="14.25">
      <c r="A528" t="s">
        <v>81</v>
      </c>
    </row>
    <row r="530" spans="1:14" ht="14.25">
      <c r="A530" t="s">
        <v>50</v>
      </c>
      <c r="B530" t="s">
        <v>24</v>
      </c>
      <c r="N530" t="s">
        <v>24</v>
      </c>
    </row>
    <row r="531" spans="1:14" ht="14.25">
      <c r="A531" s="7" t="s">
        <v>25</v>
      </c>
      <c r="B531" s="16">
        <v>39607</v>
      </c>
      <c r="C531" s="16">
        <f>B531+31</f>
        <v>39638</v>
      </c>
      <c r="D531" s="16">
        <f aca="true" t="shared" si="184" ref="D531:N531">C531+31</f>
        <v>39669</v>
      </c>
      <c r="E531" s="16">
        <f t="shared" si="184"/>
        <v>39700</v>
      </c>
      <c r="F531" s="16">
        <f t="shared" si="184"/>
        <v>39731</v>
      </c>
      <c r="G531" s="16">
        <f t="shared" si="184"/>
        <v>39762</v>
      </c>
      <c r="H531" s="16">
        <f t="shared" si="184"/>
        <v>39793</v>
      </c>
      <c r="I531" s="16">
        <f t="shared" si="184"/>
        <v>39824</v>
      </c>
      <c r="J531" s="16">
        <f t="shared" si="184"/>
        <v>39855</v>
      </c>
      <c r="K531" s="16">
        <f t="shared" si="184"/>
        <v>39886</v>
      </c>
      <c r="L531" s="16">
        <f t="shared" si="184"/>
        <v>39917</v>
      </c>
      <c r="M531" s="16">
        <f t="shared" si="184"/>
        <v>39948</v>
      </c>
      <c r="N531" s="16">
        <f t="shared" si="184"/>
        <v>39979</v>
      </c>
    </row>
    <row r="532" spans="1:14" ht="14.25">
      <c r="A532" t="s">
        <v>0</v>
      </c>
      <c r="B532" s="1">
        <v>417708.2</v>
      </c>
      <c r="C532" s="1">
        <v>3077049.8</v>
      </c>
      <c r="D532" s="1">
        <v>3280072</v>
      </c>
      <c r="E532" s="1">
        <v>2610987.2</v>
      </c>
      <c r="F532" s="1">
        <v>2827384.8</v>
      </c>
      <c r="G532" s="1">
        <v>2578429.6</v>
      </c>
      <c r="H532" s="1">
        <v>2115451.6</v>
      </c>
      <c r="I532" s="1">
        <v>2625937.8</v>
      </c>
      <c r="J532" s="1">
        <v>2651027.1</v>
      </c>
      <c r="K532" s="1">
        <v>2721775</v>
      </c>
      <c r="L532" s="1">
        <v>2548773.4</v>
      </c>
      <c r="M532" s="1">
        <v>3148861.5</v>
      </c>
      <c r="N532" s="1">
        <v>2488944.9</v>
      </c>
    </row>
    <row r="533" spans="1:14" ht="14.25">
      <c r="A533" t="s">
        <v>2</v>
      </c>
      <c r="B533" s="1">
        <v>70785</v>
      </c>
      <c r="C533" s="1">
        <v>483379.1</v>
      </c>
      <c r="D533" s="1">
        <v>598287.4</v>
      </c>
      <c r="E533" s="1">
        <v>411702</v>
      </c>
      <c r="F533" s="1">
        <v>511652.1</v>
      </c>
      <c r="G533" s="1">
        <v>499941.7</v>
      </c>
      <c r="H533" s="1">
        <v>381460.6</v>
      </c>
      <c r="I533" s="1">
        <v>467086.8</v>
      </c>
      <c r="J533" s="1">
        <v>480650.8</v>
      </c>
      <c r="K533" s="1">
        <v>433538.1</v>
      </c>
      <c r="L533" s="1">
        <v>415892.7</v>
      </c>
      <c r="M533" s="1">
        <v>588953.5</v>
      </c>
      <c r="N533" s="1">
        <v>406903.3</v>
      </c>
    </row>
    <row r="534" spans="1:14" ht="14.25">
      <c r="A534" t="s">
        <v>3</v>
      </c>
      <c r="B534" s="1">
        <v>41576.2</v>
      </c>
      <c r="C534" s="1">
        <v>325788.7</v>
      </c>
      <c r="D534" s="1">
        <v>390500.2</v>
      </c>
      <c r="E534" s="1">
        <v>335562.5</v>
      </c>
      <c r="F534" s="1">
        <v>387249</v>
      </c>
      <c r="G534" s="1">
        <v>382372.8</v>
      </c>
      <c r="H534" s="1">
        <v>318647.2</v>
      </c>
      <c r="I534" s="1">
        <v>356450.5</v>
      </c>
      <c r="J534" s="1">
        <v>347746.4</v>
      </c>
      <c r="K534" s="1">
        <v>385082.9</v>
      </c>
      <c r="L534" s="1">
        <v>378612.7</v>
      </c>
      <c r="M534" s="1">
        <v>542636.6</v>
      </c>
      <c r="N534" s="1">
        <v>387563.9</v>
      </c>
    </row>
    <row r="535" spans="1:14" ht="14.25">
      <c r="A535" t="s">
        <v>4</v>
      </c>
      <c r="B535" s="1">
        <v>250465.9</v>
      </c>
      <c r="C535" s="1">
        <v>1735399.7</v>
      </c>
      <c r="D535" s="1">
        <v>1709957.5</v>
      </c>
      <c r="E535" s="1">
        <v>1556960.9</v>
      </c>
      <c r="F535" s="1">
        <v>1926696.5</v>
      </c>
      <c r="G535" s="1">
        <v>1587189.3</v>
      </c>
      <c r="H535" s="1">
        <v>1448303.8</v>
      </c>
      <c r="I535" s="1">
        <v>1686585.8</v>
      </c>
      <c r="J535" s="1">
        <v>1623871.2</v>
      </c>
      <c r="K535" s="1">
        <v>1661471</v>
      </c>
      <c r="L535" s="1">
        <v>1615048.3</v>
      </c>
      <c r="M535" s="1">
        <v>1968725.2</v>
      </c>
      <c r="N535" s="1">
        <v>1491357.3</v>
      </c>
    </row>
    <row r="536" spans="1:14" ht="14.25">
      <c r="A536" t="s">
        <v>5</v>
      </c>
      <c r="B536">
        <v>0</v>
      </c>
      <c r="C536" s="8">
        <v>0</v>
      </c>
      <c r="D536" s="8">
        <v>0</v>
      </c>
      <c r="E536" s="8">
        <v>0</v>
      </c>
      <c r="F536" s="8">
        <v>0</v>
      </c>
      <c r="G536" s="8">
        <v>0</v>
      </c>
      <c r="H536" s="8">
        <v>0</v>
      </c>
      <c r="I536" s="8">
        <v>0</v>
      </c>
      <c r="J536" s="8">
        <v>0</v>
      </c>
      <c r="K536" s="1">
        <v>622.4</v>
      </c>
      <c r="L536" s="1">
        <v>152044.8</v>
      </c>
      <c r="M536" s="1">
        <v>282250.8</v>
      </c>
      <c r="N536" s="1">
        <v>200949</v>
      </c>
    </row>
    <row r="537" spans="1:14" ht="14.25">
      <c r="A537" t="s">
        <v>6</v>
      </c>
      <c r="B537" s="1">
        <v>134426.5</v>
      </c>
      <c r="C537" s="1">
        <v>1093602.9</v>
      </c>
      <c r="D537" s="1">
        <v>1112499.6</v>
      </c>
      <c r="E537" s="1">
        <v>957412.6</v>
      </c>
      <c r="F537" s="1">
        <v>1095886.9</v>
      </c>
      <c r="G537" s="1">
        <v>965479.3</v>
      </c>
      <c r="H537" s="1">
        <v>887469.1</v>
      </c>
      <c r="I537" s="1">
        <v>958053</v>
      </c>
      <c r="J537" s="1">
        <v>1007390.9</v>
      </c>
      <c r="K537" s="1">
        <v>1064766</v>
      </c>
      <c r="L537" s="1">
        <v>1028121.5</v>
      </c>
      <c r="M537" s="1">
        <v>1321256.6</v>
      </c>
      <c r="N537" s="1">
        <v>969834.6</v>
      </c>
    </row>
    <row r="538" spans="1:14" ht="14.25">
      <c r="A538" t="s">
        <v>7</v>
      </c>
      <c r="B538" s="1">
        <v>344892</v>
      </c>
      <c r="C538" s="1">
        <v>2785521.6</v>
      </c>
      <c r="D538" s="1">
        <v>3068049.7</v>
      </c>
      <c r="E538" s="1">
        <v>1979922.2</v>
      </c>
      <c r="F538" s="1">
        <v>2549169.1</v>
      </c>
      <c r="G538" s="1">
        <v>1793828.7</v>
      </c>
      <c r="H538" s="1">
        <v>1656383</v>
      </c>
      <c r="I538" s="1">
        <v>2008138</v>
      </c>
      <c r="J538" s="1">
        <v>1797957.6</v>
      </c>
      <c r="K538" s="1">
        <v>1863801.3</v>
      </c>
      <c r="L538" s="1">
        <v>1737087.5</v>
      </c>
      <c r="M538" s="1">
        <v>2716476.1</v>
      </c>
      <c r="N538" s="1">
        <v>1985386.5</v>
      </c>
    </row>
    <row r="539" spans="1:14" ht="14.25">
      <c r="A539" t="s">
        <v>8</v>
      </c>
      <c r="B539" s="1">
        <v>469366</v>
      </c>
      <c r="C539" s="1">
        <v>3257480.3</v>
      </c>
      <c r="D539" s="1">
        <v>3557661.6</v>
      </c>
      <c r="E539" s="1">
        <v>2749967.7</v>
      </c>
      <c r="F539" s="1">
        <v>3296295.1</v>
      </c>
      <c r="G539" s="1">
        <v>3036000.9</v>
      </c>
      <c r="H539" s="1">
        <v>2610730.1</v>
      </c>
      <c r="I539" s="1">
        <v>3143623.7</v>
      </c>
      <c r="J539" s="1">
        <v>3025551.3</v>
      </c>
      <c r="K539" s="1">
        <v>3193892.5</v>
      </c>
      <c r="L539" s="1">
        <v>2908325.9</v>
      </c>
      <c r="M539" s="1">
        <v>3805611.4</v>
      </c>
      <c r="N539" s="1">
        <v>2756854.9</v>
      </c>
    </row>
    <row r="540" spans="1:14" ht="14.25">
      <c r="A540" t="s">
        <v>9</v>
      </c>
      <c r="B540" s="1">
        <v>80722.2</v>
      </c>
      <c r="C540" s="1">
        <v>740875.5</v>
      </c>
      <c r="D540" s="1">
        <v>727003.9</v>
      </c>
      <c r="E540" s="1">
        <v>662359.8</v>
      </c>
      <c r="F540" s="1">
        <v>769273.9</v>
      </c>
      <c r="G540" s="1">
        <v>634260</v>
      </c>
      <c r="H540" s="1">
        <v>581821.5</v>
      </c>
      <c r="I540" s="1">
        <v>614965.6</v>
      </c>
      <c r="J540" s="1">
        <v>630061.2</v>
      </c>
      <c r="K540" s="1">
        <v>709542.8</v>
      </c>
      <c r="L540" s="1">
        <v>629484.3</v>
      </c>
      <c r="M540" s="1">
        <v>1007227.1</v>
      </c>
      <c r="N540" s="1">
        <v>635659</v>
      </c>
    </row>
    <row r="541" spans="1:14" ht="14.25">
      <c r="A541" t="s">
        <v>11</v>
      </c>
      <c r="B541" s="1">
        <v>47205.3</v>
      </c>
      <c r="C541" s="1">
        <v>273009.6</v>
      </c>
      <c r="D541" s="1">
        <v>343328.6</v>
      </c>
      <c r="E541" s="1">
        <v>328957</v>
      </c>
      <c r="F541" s="1">
        <v>361816</v>
      </c>
      <c r="G541" s="1">
        <v>330105.6</v>
      </c>
      <c r="H541" s="1">
        <v>239435.7</v>
      </c>
      <c r="I541" s="1">
        <v>330088</v>
      </c>
      <c r="J541" s="1">
        <v>322688</v>
      </c>
      <c r="K541" s="1">
        <v>360274.9</v>
      </c>
      <c r="L541" s="1">
        <v>339070.4</v>
      </c>
      <c r="M541" s="1">
        <v>478382.6</v>
      </c>
      <c r="N541" s="1">
        <v>380044.6</v>
      </c>
    </row>
    <row r="542" spans="1:14" ht="14.25">
      <c r="A542" t="s">
        <v>12</v>
      </c>
      <c r="B542" s="1">
        <v>153053.6</v>
      </c>
      <c r="C542" s="1">
        <v>1060867.4</v>
      </c>
      <c r="D542" s="1">
        <v>1153350.4</v>
      </c>
      <c r="E542" s="1">
        <v>850737.9</v>
      </c>
      <c r="F542" s="1">
        <v>1077143.8</v>
      </c>
      <c r="G542" s="1">
        <v>932401.6</v>
      </c>
      <c r="H542" s="1">
        <v>784349.9</v>
      </c>
      <c r="I542" s="1">
        <v>922604.4</v>
      </c>
      <c r="J542" s="1">
        <v>917507.2</v>
      </c>
      <c r="K542" s="1">
        <v>1050981.6</v>
      </c>
      <c r="L542" s="1">
        <v>994544.7</v>
      </c>
      <c r="M542" s="1">
        <v>1531538.7</v>
      </c>
      <c r="N542" s="1">
        <v>1083833.8</v>
      </c>
    </row>
    <row r="543" spans="1:14" ht="14.25">
      <c r="A543" t="s">
        <v>13</v>
      </c>
      <c r="B543" s="1">
        <v>526559.1</v>
      </c>
      <c r="C543" s="1">
        <v>3181776.5</v>
      </c>
      <c r="D543" s="1">
        <v>3492431.8</v>
      </c>
      <c r="E543" s="1">
        <v>2596451.1</v>
      </c>
      <c r="F543" s="1">
        <v>3433122.4</v>
      </c>
      <c r="G543" s="1">
        <v>3114993</v>
      </c>
      <c r="H543" s="1">
        <v>2534186.9</v>
      </c>
      <c r="I543" s="1">
        <v>3539041.6</v>
      </c>
      <c r="J543" s="1">
        <v>3506480.8</v>
      </c>
      <c r="K543" s="1">
        <v>3221130.2</v>
      </c>
      <c r="L543" s="1">
        <v>2944949</v>
      </c>
      <c r="M543" s="1">
        <v>3877832.3</v>
      </c>
      <c r="N543" s="1">
        <v>3345260</v>
      </c>
    </row>
    <row r="544" spans="1:14" ht="14.25">
      <c r="A544" t="s">
        <v>14</v>
      </c>
      <c r="B544" s="1">
        <v>2536760</v>
      </c>
      <c r="C544" s="1">
        <v>18014751.1</v>
      </c>
      <c r="D544" s="1">
        <v>19433142.7</v>
      </c>
      <c r="E544" s="1">
        <v>15041020.9</v>
      </c>
      <c r="F544" s="1">
        <v>18235689.6</v>
      </c>
      <c r="G544" s="1">
        <v>15855002.5</v>
      </c>
      <c r="H544" s="1">
        <v>13558239.4</v>
      </c>
      <c r="I544" s="1">
        <v>16652575.2</v>
      </c>
      <c r="J544" s="1">
        <v>16310932.5</v>
      </c>
      <c r="K544" s="1">
        <v>16666878.7</v>
      </c>
      <c r="L544" s="1">
        <v>15691955.2</v>
      </c>
      <c r="M544" s="1">
        <v>21269752.4</v>
      </c>
      <c r="N544" s="1">
        <v>16132591.8</v>
      </c>
    </row>
    <row r="545" ht="14.25">
      <c r="B545" t="s">
        <v>1</v>
      </c>
    </row>
    <row r="546" spans="1:14" ht="14.25">
      <c r="A546" t="s">
        <v>15</v>
      </c>
      <c r="B546" t="s">
        <v>24</v>
      </c>
      <c r="N546" t="s">
        <v>24</v>
      </c>
    </row>
    <row r="547" spans="1:14" ht="14.25">
      <c r="A547" s="7" t="s">
        <v>25</v>
      </c>
      <c r="B547" s="16">
        <v>39607</v>
      </c>
      <c r="C547" s="16">
        <f>B547+31</f>
        <v>39638</v>
      </c>
      <c r="D547" s="16">
        <f aca="true" t="shared" si="185" ref="D547:N547">C547+31</f>
        <v>39669</v>
      </c>
      <c r="E547" s="16">
        <f t="shared" si="185"/>
        <v>39700</v>
      </c>
      <c r="F547" s="16">
        <f t="shared" si="185"/>
        <v>39731</v>
      </c>
      <c r="G547" s="16">
        <f t="shared" si="185"/>
        <v>39762</v>
      </c>
      <c r="H547" s="16">
        <f t="shared" si="185"/>
        <v>39793</v>
      </c>
      <c r="I547" s="16">
        <f t="shared" si="185"/>
        <v>39824</v>
      </c>
      <c r="J547" s="16">
        <f t="shared" si="185"/>
        <v>39855</v>
      </c>
      <c r="K547" s="16">
        <f t="shared" si="185"/>
        <v>39886</v>
      </c>
      <c r="L547" s="16">
        <f t="shared" si="185"/>
        <v>39917</v>
      </c>
      <c r="M547" s="16">
        <f t="shared" si="185"/>
        <v>39948</v>
      </c>
      <c r="N547" s="16">
        <f t="shared" si="185"/>
        <v>39979</v>
      </c>
    </row>
    <row r="548" spans="1:14" ht="14.25">
      <c r="A548" t="s">
        <v>0</v>
      </c>
      <c r="B548" s="1">
        <v>6683.33</v>
      </c>
      <c r="C548" s="1">
        <v>49232.8</v>
      </c>
      <c r="D548" s="1">
        <v>52481.15</v>
      </c>
      <c r="E548" s="1">
        <v>41775.8</v>
      </c>
      <c r="F548" s="1">
        <v>45238.16</v>
      </c>
      <c r="G548" s="1">
        <v>41254.87</v>
      </c>
      <c r="H548" s="1">
        <v>33847.23</v>
      </c>
      <c r="I548" s="1">
        <v>42015</v>
      </c>
      <c r="J548" s="1">
        <v>42416.43</v>
      </c>
      <c r="K548" s="1">
        <v>43548.4</v>
      </c>
      <c r="L548" s="1">
        <v>40780.37</v>
      </c>
      <c r="M548" s="1">
        <v>50381.78</v>
      </c>
      <c r="N548" s="1">
        <v>39823.12</v>
      </c>
    </row>
    <row r="549" spans="1:14" ht="14.25">
      <c r="A549" t="s">
        <v>2</v>
      </c>
      <c r="B549" s="1">
        <v>1132.56</v>
      </c>
      <c r="C549" s="1">
        <v>7734.07</v>
      </c>
      <c r="D549" s="1">
        <v>9572.6</v>
      </c>
      <c r="E549" s="1">
        <v>6587.23</v>
      </c>
      <c r="F549" s="1">
        <v>8186.43</v>
      </c>
      <c r="G549" s="1">
        <v>7999.07</v>
      </c>
      <c r="H549" s="1">
        <v>6103.37</v>
      </c>
      <c r="I549" s="1">
        <v>7473.39</v>
      </c>
      <c r="J549" s="1">
        <v>7690.41</v>
      </c>
      <c r="K549" s="1">
        <v>6936.61</v>
      </c>
      <c r="L549" s="1">
        <v>6654.28</v>
      </c>
      <c r="M549" s="1">
        <v>9423.26</v>
      </c>
      <c r="N549" s="1">
        <v>6510.45</v>
      </c>
    </row>
    <row r="550" spans="1:14" ht="14.25">
      <c r="A550" t="s">
        <v>3</v>
      </c>
      <c r="B550">
        <v>665.22</v>
      </c>
      <c r="C550" s="1">
        <v>5212.62</v>
      </c>
      <c r="D550" s="1">
        <v>6248</v>
      </c>
      <c r="E550" s="1">
        <v>5369</v>
      </c>
      <c r="F550" s="1">
        <v>6195.98</v>
      </c>
      <c r="G550" s="1">
        <v>6117.96</v>
      </c>
      <c r="H550" s="1">
        <v>5098.36</v>
      </c>
      <c r="I550" s="1">
        <v>5703.21</v>
      </c>
      <c r="J550" s="1">
        <v>5563.94</v>
      </c>
      <c r="K550" s="1">
        <v>6161.33</v>
      </c>
      <c r="L550" s="1">
        <v>6057.8</v>
      </c>
      <c r="M550" s="1">
        <v>8682.19</v>
      </c>
      <c r="N550" s="1">
        <v>6201.02</v>
      </c>
    </row>
    <row r="551" spans="1:14" ht="14.25">
      <c r="A551" t="s">
        <v>4</v>
      </c>
      <c r="B551" s="1">
        <v>4007.45</v>
      </c>
      <c r="C551" s="1">
        <v>27766.4</v>
      </c>
      <c r="D551" s="1">
        <v>27359.32</v>
      </c>
      <c r="E551" s="1">
        <v>24911.37</v>
      </c>
      <c r="F551" s="1">
        <v>30827.14</v>
      </c>
      <c r="G551" s="1">
        <v>25395.03</v>
      </c>
      <c r="H551" s="1">
        <v>23172.86</v>
      </c>
      <c r="I551" s="1">
        <v>26985.37</v>
      </c>
      <c r="J551" s="1">
        <v>25981.94</v>
      </c>
      <c r="K551" s="1">
        <v>26583.54</v>
      </c>
      <c r="L551" s="1">
        <v>25840.77</v>
      </c>
      <c r="M551" s="1">
        <v>31499.6</v>
      </c>
      <c r="N551" s="1">
        <v>23861.72</v>
      </c>
    </row>
    <row r="552" spans="1:14" ht="14.25">
      <c r="A552" t="s">
        <v>5</v>
      </c>
      <c r="B552" s="8">
        <v>0</v>
      </c>
      <c r="C552" s="8">
        <v>0</v>
      </c>
      <c r="D552" s="8">
        <v>0</v>
      </c>
      <c r="E552" s="8">
        <v>0</v>
      </c>
      <c r="F552" s="8">
        <v>0</v>
      </c>
      <c r="G552" s="8">
        <v>0</v>
      </c>
      <c r="H552" s="8">
        <v>0</v>
      </c>
      <c r="I552">
        <v>0</v>
      </c>
      <c r="J552">
        <v>0</v>
      </c>
      <c r="K552">
        <v>9.96</v>
      </c>
      <c r="L552" s="1">
        <v>2432.72</v>
      </c>
      <c r="M552" s="1">
        <v>4516.01</v>
      </c>
      <c r="N552" s="1">
        <v>3215.18</v>
      </c>
    </row>
    <row r="553" spans="1:14" ht="14.25">
      <c r="A553" t="s">
        <v>6</v>
      </c>
      <c r="B553" s="1">
        <v>2150.82</v>
      </c>
      <c r="C553" s="1">
        <v>17497.65</v>
      </c>
      <c r="D553" s="1">
        <v>17799.99</v>
      </c>
      <c r="E553" s="1">
        <v>15318.6</v>
      </c>
      <c r="F553" s="1">
        <v>17534.19</v>
      </c>
      <c r="G553" s="1">
        <v>15447.67</v>
      </c>
      <c r="H553" s="1">
        <v>14199.51</v>
      </c>
      <c r="I553" s="1">
        <v>15328.85</v>
      </c>
      <c r="J553" s="1">
        <v>16118.25</v>
      </c>
      <c r="K553" s="1">
        <v>17036.26</v>
      </c>
      <c r="L553" s="1">
        <v>16449.94</v>
      </c>
      <c r="M553" s="1">
        <v>21140.11</v>
      </c>
      <c r="N553" s="1">
        <v>15517.35</v>
      </c>
    </row>
    <row r="554" spans="1:14" ht="14.25">
      <c r="A554" t="s">
        <v>7</v>
      </c>
      <c r="B554" s="1">
        <v>5518.27</v>
      </c>
      <c r="C554" s="1">
        <v>44568.35</v>
      </c>
      <c r="D554" s="1">
        <v>49088.8</v>
      </c>
      <c r="E554" s="1">
        <v>31678.76</v>
      </c>
      <c r="F554" s="1">
        <v>40786.71</v>
      </c>
      <c r="G554" s="1">
        <v>28701.26</v>
      </c>
      <c r="H554" s="1">
        <v>26502.13</v>
      </c>
      <c r="I554" s="1">
        <v>32130.21</v>
      </c>
      <c r="J554" s="1">
        <v>28767.32</v>
      </c>
      <c r="K554" s="1">
        <v>29820.82</v>
      </c>
      <c r="L554" s="1">
        <v>27793.4</v>
      </c>
      <c r="M554" s="1">
        <v>43463.62</v>
      </c>
      <c r="N554" s="1">
        <v>31766.18</v>
      </c>
    </row>
    <row r="555" spans="1:14" ht="14.25">
      <c r="A555" t="s">
        <v>8</v>
      </c>
      <c r="B555" s="1">
        <v>7509.86</v>
      </c>
      <c r="C555" s="1">
        <v>52119.68</v>
      </c>
      <c r="D555" s="1">
        <v>56922.59</v>
      </c>
      <c r="E555" s="1">
        <v>43999.48</v>
      </c>
      <c r="F555" s="1">
        <v>52740.72</v>
      </c>
      <c r="G555" s="1">
        <v>48576.01</v>
      </c>
      <c r="H555" s="1">
        <v>41771.68</v>
      </c>
      <c r="I555" s="1">
        <v>50297.98</v>
      </c>
      <c r="J555" s="1">
        <v>48408.82</v>
      </c>
      <c r="K555" s="1">
        <v>51102.28</v>
      </c>
      <c r="L555" s="1">
        <v>46533.21</v>
      </c>
      <c r="M555" s="1">
        <v>60889.78</v>
      </c>
      <c r="N555" s="1">
        <v>44109.68</v>
      </c>
    </row>
    <row r="556" spans="1:14" ht="14.25">
      <c r="A556" t="s">
        <v>9</v>
      </c>
      <c r="B556" s="1">
        <v>1291.56</v>
      </c>
      <c r="C556" s="1">
        <v>11854.01</v>
      </c>
      <c r="D556" s="1">
        <v>11632.06</v>
      </c>
      <c r="E556" s="1">
        <v>10597.76</v>
      </c>
      <c r="F556" s="1">
        <v>12308.38</v>
      </c>
      <c r="G556" s="1">
        <v>10148.16</v>
      </c>
      <c r="H556" s="1">
        <v>9309.14</v>
      </c>
      <c r="I556" s="1">
        <v>9839.45</v>
      </c>
      <c r="J556" s="1">
        <v>10080.98</v>
      </c>
      <c r="K556" s="1">
        <v>11352.68</v>
      </c>
      <c r="L556" s="1">
        <v>10071.75</v>
      </c>
      <c r="M556" s="1">
        <v>16115.63</v>
      </c>
      <c r="N556" s="1">
        <v>10170.54</v>
      </c>
    </row>
    <row r="557" spans="1:14" ht="14.25">
      <c r="A557" t="s">
        <v>11</v>
      </c>
      <c r="B557">
        <v>755.28</v>
      </c>
      <c r="C557" s="1">
        <v>4368.15</v>
      </c>
      <c r="D557" s="1">
        <v>5493.26</v>
      </c>
      <c r="E557" s="1">
        <v>5263.31</v>
      </c>
      <c r="F557" s="1">
        <v>5789.06</v>
      </c>
      <c r="G557" s="1">
        <v>5281.69</v>
      </c>
      <c r="H557" s="1">
        <v>3830.97</v>
      </c>
      <c r="I557" s="1">
        <v>5281.41</v>
      </c>
      <c r="J557" s="1">
        <v>5163.01</v>
      </c>
      <c r="K557" s="1">
        <v>5764.4</v>
      </c>
      <c r="L557" s="1">
        <v>5425.13</v>
      </c>
      <c r="M557" s="1">
        <v>7654.12</v>
      </c>
      <c r="N557" s="1">
        <v>6080.71</v>
      </c>
    </row>
    <row r="558" spans="1:14" ht="14.25">
      <c r="A558" t="s">
        <v>12</v>
      </c>
      <c r="B558" s="1">
        <v>2448.86</v>
      </c>
      <c r="C558" s="1">
        <v>16973.88</v>
      </c>
      <c r="D558" s="1">
        <v>18453.61</v>
      </c>
      <c r="E558" s="1">
        <v>13611.81</v>
      </c>
      <c r="F558" s="1">
        <v>17234.3</v>
      </c>
      <c r="G558" s="1">
        <v>14918.43</v>
      </c>
      <c r="H558" s="1">
        <v>12549.6</v>
      </c>
      <c r="I558" s="1">
        <v>14761.67</v>
      </c>
      <c r="J558" s="1">
        <v>14680.12</v>
      </c>
      <c r="K558" s="1">
        <v>16815.71</v>
      </c>
      <c r="L558" s="1">
        <v>15912.72</v>
      </c>
      <c r="M558" s="1">
        <v>24504.62</v>
      </c>
      <c r="N558" s="1">
        <v>17341.34</v>
      </c>
    </row>
    <row r="559" spans="1:14" ht="14.25">
      <c r="A559" t="s">
        <v>13</v>
      </c>
      <c r="B559" s="1">
        <v>9677.28</v>
      </c>
      <c r="C559" s="1">
        <v>59585.42</v>
      </c>
      <c r="D559" s="1">
        <v>64428.7</v>
      </c>
      <c r="E559" s="1">
        <v>49328.02</v>
      </c>
      <c r="F559" s="1">
        <v>64563.44</v>
      </c>
      <c r="G559" s="1">
        <v>57775.84</v>
      </c>
      <c r="H559" s="1">
        <v>47788.51</v>
      </c>
      <c r="I559" s="1">
        <v>65057.6</v>
      </c>
      <c r="J559" s="1">
        <v>64223.05</v>
      </c>
      <c r="K559" s="1">
        <v>59845.44</v>
      </c>
      <c r="L559" s="1">
        <v>55194.42</v>
      </c>
      <c r="M559" s="1">
        <v>71888.95</v>
      </c>
      <c r="N559" s="1">
        <v>60980.95</v>
      </c>
    </row>
    <row r="560" spans="1:14" ht="14.25">
      <c r="A560" t="s">
        <v>14</v>
      </c>
      <c r="B560" s="1">
        <v>41840.49</v>
      </c>
      <c r="C560" s="1">
        <v>296913.03</v>
      </c>
      <c r="D560" s="1">
        <v>319480.08</v>
      </c>
      <c r="E560" s="1">
        <v>248441.14</v>
      </c>
      <c r="F560" s="1">
        <v>301404.51</v>
      </c>
      <c r="G560" s="1">
        <v>261615.99</v>
      </c>
      <c r="H560" s="1">
        <v>224173.36</v>
      </c>
      <c r="I560" s="1">
        <v>274874.14</v>
      </c>
      <c r="J560" s="1">
        <v>269094.27</v>
      </c>
      <c r="K560" s="1">
        <v>274977.43</v>
      </c>
      <c r="L560" s="1">
        <v>259146.51</v>
      </c>
      <c r="M560" s="1">
        <v>350159.67</v>
      </c>
      <c r="N560" s="1">
        <v>265578.24</v>
      </c>
    </row>
    <row r="561" ht="14.25">
      <c r="A561" t="s">
        <v>82</v>
      </c>
    </row>
    <row r="563" spans="1:14" ht="14.25">
      <c r="A563" t="s">
        <v>51</v>
      </c>
      <c r="B563" t="s">
        <v>27</v>
      </c>
      <c r="N563" t="s">
        <v>24</v>
      </c>
    </row>
    <row r="564" spans="1:14" ht="14.25">
      <c r="A564" s="7" t="s">
        <v>28</v>
      </c>
      <c r="B564" s="16">
        <v>39240</v>
      </c>
      <c r="C564" s="16">
        <f>B564+31</f>
        <v>39271</v>
      </c>
      <c r="D564" s="16">
        <f aca="true" t="shared" si="186" ref="D564:N564">C564+31</f>
        <v>39302</v>
      </c>
      <c r="E564" s="16">
        <f t="shared" si="186"/>
        <v>39333</v>
      </c>
      <c r="F564" s="16">
        <f t="shared" si="186"/>
        <v>39364</v>
      </c>
      <c r="G564" s="16">
        <f t="shared" si="186"/>
        <v>39395</v>
      </c>
      <c r="H564" s="16">
        <f t="shared" si="186"/>
        <v>39426</v>
      </c>
      <c r="I564" s="16">
        <f t="shared" si="186"/>
        <v>39457</v>
      </c>
      <c r="J564" s="16">
        <f t="shared" si="186"/>
        <v>39488</v>
      </c>
      <c r="K564" s="16">
        <f t="shared" si="186"/>
        <v>39519</v>
      </c>
      <c r="L564" s="16">
        <f t="shared" si="186"/>
        <v>39550</v>
      </c>
      <c r="M564" s="16">
        <f t="shared" si="186"/>
        <v>39581</v>
      </c>
      <c r="N564" s="16">
        <f t="shared" si="186"/>
        <v>39612</v>
      </c>
    </row>
    <row r="565" spans="1:14" ht="14.25">
      <c r="A565" t="s">
        <v>0</v>
      </c>
      <c r="B565" s="1">
        <v>422933.6</v>
      </c>
      <c r="C565" s="1">
        <v>3570995.1</v>
      </c>
      <c r="D565" s="1">
        <v>3826003.6</v>
      </c>
      <c r="E565" s="1">
        <v>3192236.6</v>
      </c>
      <c r="F565" s="1">
        <v>3496688.1</v>
      </c>
      <c r="G565" s="1">
        <v>3494693.2</v>
      </c>
      <c r="H565" s="1">
        <v>3112539.7</v>
      </c>
      <c r="I565" s="1">
        <v>3153877.4</v>
      </c>
      <c r="J565" s="1">
        <v>3475570.1</v>
      </c>
      <c r="K565" s="1">
        <v>3578907.6</v>
      </c>
      <c r="L565" s="1">
        <v>3329588.6</v>
      </c>
      <c r="M565" s="1">
        <v>3969962.4</v>
      </c>
      <c r="N565" s="1">
        <v>2746532.2</v>
      </c>
    </row>
    <row r="566" spans="1:14" ht="14.25">
      <c r="A566" t="s">
        <v>2</v>
      </c>
      <c r="B566" s="1">
        <v>96367.9</v>
      </c>
      <c r="C566" s="1">
        <v>679360.5</v>
      </c>
      <c r="D566" s="1">
        <v>710965.3</v>
      </c>
      <c r="E566" s="1">
        <v>605190</v>
      </c>
      <c r="F566" s="1">
        <v>574471.5</v>
      </c>
      <c r="G566" s="1">
        <v>580518.2</v>
      </c>
      <c r="H566" s="1">
        <v>485865</v>
      </c>
      <c r="I566" s="1">
        <v>512703.4</v>
      </c>
      <c r="J566" s="1">
        <v>477015.3</v>
      </c>
      <c r="K566" s="1">
        <v>471442.5</v>
      </c>
      <c r="L566" s="1">
        <v>497973.5</v>
      </c>
      <c r="M566" s="1">
        <v>695749.6</v>
      </c>
      <c r="N566" s="1">
        <v>451263.5</v>
      </c>
    </row>
    <row r="567" spans="1:14" ht="14.25">
      <c r="A567" t="s">
        <v>3</v>
      </c>
      <c r="B567" s="1">
        <v>32267.2</v>
      </c>
      <c r="C567" s="1">
        <v>301252.9</v>
      </c>
      <c r="D567" s="1">
        <v>303876.6</v>
      </c>
      <c r="E567" s="1">
        <v>279677.7</v>
      </c>
      <c r="F567" s="1">
        <v>437682.3</v>
      </c>
      <c r="G567" s="1">
        <v>344590.7</v>
      </c>
      <c r="H567" s="1">
        <v>309600.7</v>
      </c>
      <c r="I567" s="1">
        <v>324348.9</v>
      </c>
      <c r="J567" s="1">
        <v>330049</v>
      </c>
      <c r="K567" s="1">
        <v>330432.3</v>
      </c>
      <c r="L567" s="1">
        <v>334057.5</v>
      </c>
      <c r="M567" s="1">
        <v>481953.9</v>
      </c>
      <c r="N567" s="1">
        <v>326532.3</v>
      </c>
    </row>
    <row r="568" spans="1:14" ht="14.25">
      <c r="A568" t="s">
        <v>4</v>
      </c>
      <c r="B568" s="1">
        <v>226652.2</v>
      </c>
      <c r="C568" s="1">
        <v>1796608.2</v>
      </c>
      <c r="D568" s="1">
        <v>1999475.5</v>
      </c>
      <c r="E568" s="1">
        <v>1718121.7</v>
      </c>
      <c r="F568" s="1">
        <v>1761285.6</v>
      </c>
      <c r="G568" s="1">
        <v>1729134.5</v>
      </c>
      <c r="H568" s="1">
        <v>1606872</v>
      </c>
      <c r="I568" s="1">
        <v>1710353.8</v>
      </c>
      <c r="J568" s="1">
        <v>1655163.4</v>
      </c>
      <c r="K568" s="1">
        <v>1880312.7</v>
      </c>
      <c r="L568" s="1">
        <v>1770758.5</v>
      </c>
      <c r="M568" s="1">
        <v>2228317.5</v>
      </c>
      <c r="N568" s="1">
        <v>1482717.9</v>
      </c>
    </row>
    <row r="569" spans="1:14" ht="14.25">
      <c r="A569" t="s">
        <v>6</v>
      </c>
      <c r="B569" s="1">
        <v>139858.4</v>
      </c>
      <c r="C569" s="1">
        <v>1255726.2</v>
      </c>
      <c r="D569" s="1">
        <v>1375834.7</v>
      </c>
      <c r="E569" s="1">
        <v>1186217.6</v>
      </c>
      <c r="F569" s="1">
        <v>1282506.9</v>
      </c>
      <c r="G569" s="1">
        <v>1114900.7</v>
      </c>
      <c r="H569" s="1">
        <v>977647.2</v>
      </c>
      <c r="I569" s="1">
        <v>1112169.8</v>
      </c>
      <c r="J569" s="1">
        <v>1140847.3</v>
      </c>
      <c r="K569" s="1">
        <v>1186666.8</v>
      </c>
      <c r="L569" s="1">
        <v>1070162.9</v>
      </c>
      <c r="M569" s="1">
        <v>1330168.4</v>
      </c>
      <c r="N569" s="1">
        <v>911400.6</v>
      </c>
    </row>
    <row r="570" spans="1:14" ht="14.25">
      <c r="A570" t="s">
        <v>7</v>
      </c>
      <c r="B570" s="1">
        <v>393195</v>
      </c>
      <c r="C570" s="1">
        <v>3200558.3</v>
      </c>
      <c r="D570" s="1">
        <v>3476400.5</v>
      </c>
      <c r="E570" s="1">
        <v>2727629.3</v>
      </c>
      <c r="F570" s="1">
        <v>2828413</v>
      </c>
      <c r="G570" s="1">
        <v>2201654.9</v>
      </c>
      <c r="H570" s="1">
        <v>2268005</v>
      </c>
      <c r="I570" s="1">
        <v>2212145</v>
      </c>
      <c r="J570" s="1">
        <v>2259200.3</v>
      </c>
      <c r="K570" s="1">
        <v>2365788.4</v>
      </c>
      <c r="L570" s="1">
        <v>2492089.4</v>
      </c>
      <c r="M570" s="1">
        <v>3257110.6</v>
      </c>
      <c r="N570" s="1">
        <v>2185177.8</v>
      </c>
    </row>
    <row r="571" spans="1:14" ht="14.25">
      <c r="A571" t="s">
        <v>8</v>
      </c>
      <c r="B571" s="1">
        <v>463411.6</v>
      </c>
      <c r="C571" s="1">
        <v>3695523.5</v>
      </c>
      <c r="D571" s="1">
        <v>3950364.2</v>
      </c>
      <c r="E571" s="1">
        <v>3110546.2</v>
      </c>
      <c r="F571" s="1">
        <v>3513386.8</v>
      </c>
      <c r="G571" s="1">
        <v>3300188.4</v>
      </c>
      <c r="H571" s="1">
        <v>3108279.8</v>
      </c>
      <c r="I571" s="1">
        <v>3615585.1</v>
      </c>
      <c r="J571" s="1">
        <v>3628764.9</v>
      </c>
      <c r="K571" s="1">
        <v>3691726.5</v>
      </c>
      <c r="L571" s="1">
        <v>3425379.4</v>
      </c>
      <c r="M571" s="1">
        <v>4418497.2</v>
      </c>
      <c r="N571" s="1">
        <v>2835140.3</v>
      </c>
    </row>
    <row r="572" spans="1:14" ht="14.25">
      <c r="A572" t="s">
        <v>9</v>
      </c>
      <c r="B572" s="1">
        <v>96257.5</v>
      </c>
      <c r="C572" s="1">
        <v>575138.1</v>
      </c>
      <c r="D572" s="1">
        <v>643063</v>
      </c>
      <c r="E572" s="1">
        <v>483251.4</v>
      </c>
      <c r="F572" s="1">
        <v>592888.6</v>
      </c>
      <c r="G572" s="1">
        <v>534045.9</v>
      </c>
      <c r="H572" s="1">
        <v>497119.1</v>
      </c>
      <c r="I572" s="1">
        <v>585457.6</v>
      </c>
      <c r="J572" s="1">
        <v>489461.8</v>
      </c>
      <c r="K572" s="1">
        <v>603606.1</v>
      </c>
      <c r="L572" s="1">
        <v>518999.2</v>
      </c>
      <c r="M572" s="1">
        <v>899301.5</v>
      </c>
      <c r="N572" s="1">
        <v>555631</v>
      </c>
    </row>
    <row r="573" spans="1:14" ht="14.25">
      <c r="A573" t="s">
        <v>11</v>
      </c>
      <c r="B573" s="1">
        <v>28211.3</v>
      </c>
      <c r="C573" s="1">
        <v>245003.2</v>
      </c>
      <c r="D573" s="1">
        <v>276494.7</v>
      </c>
      <c r="E573" s="1">
        <v>242995.1</v>
      </c>
      <c r="F573" s="1">
        <v>352848.9</v>
      </c>
      <c r="G573" s="1">
        <v>381970.8</v>
      </c>
      <c r="H573" s="1">
        <v>337128.8</v>
      </c>
      <c r="I573" s="1">
        <v>399331.6</v>
      </c>
      <c r="J573" s="1">
        <v>359205.1</v>
      </c>
      <c r="K573" s="1">
        <v>317216.4</v>
      </c>
      <c r="L573" s="1">
        <v>323770</v>
      </c>
      <c r="M573" s="1">
        <v>520713.9</v>
      </c>
      <c r="N573" s="1">
        <v>320747.3</v>
      </c>
    </row>
    <row r="574" spans="1:14" ht="14.25">
      <c r="A574" t="s">
        <v>12</v>
      </c>
      <c r="B574" s="1">
        <v>88534.5</v>
      </c>
      <c r="C574" s="1">
        <v>717581.2</v>
      </c>
      <c r="D574" s="1">
        <v>815907.5</v>
      </c>
      <c r="E574" s="1">
        <v>792677</v>
      </c>
      <c r="F574" s="1">
        <v>950513.7</v>
      </c>
      <c r="G574" s="1">
        <v>852013.8</v>
      </c>
      <c r="H574" s="1">
        <v>869791.3</v>
      </c>
      <c r="I574" s="1">
        <v>898808.3</v>
      </c>
      <c r="J574" s="1">
        <v>880882.2</v>
      </c>
      <c r="K574" s="1">
        <v>998750.2</v>
      </c>
      <c r="L574" s="1">
        <v>911769.6</v>
      </c>
      <c r="M574" s="1">
        <v>1445351.6</v>
      </c>
      <c r="N574" s="1">
        <v>942890</v>
      </c>
    </row>
    <row r="575" spans="1:14" ht="14.25">
      <c r="A575" t="s">
        <v>13</v>
      </c>
      <c r="B575" s="1">
        <v>419328.2</v>
      </c>
      <c r="C575" s="1">
        <v>3675699.9</v>
      </c>
      <c r="D575" s="1">
        <v>3487678.4</v>
      </c>
      <c r="E575" s="1">
        <v>2963033.4</v>
      </c>
      <c r="F575" s="1">
        <v>3411317.8</v>
      </c>
      <c r="G575" s="1">
        <v>3034255.8</v>
      </c>
      <c r="H575" s="1">
        <v>3274588.1</v>
      </c>
      <c r="I575" s="1">
        <v>3371814.6</v>
      </c>
      <c r="J575" s="1">
        <v>3077452.3</v>
      </c>
      <c r="K575" s="1">
        <v>3290523.2</v>
      </c>
      <c r="L575" s="1">
        <v>3111046.6</v>
      </c>
      <c r="M575" s="1">
        <v>4140675.4</v>
      </c>
      <c r="N575" s="1">
        <v>2574727.6</v>
      </c>
    </row>
    <row r="576" spans="1:14" ht="14.25">
      <c r="A576" t="s">
        <v>14</v>
      </c>
      <c r="B576" s="1">
        <v>2407017.4</v>
      </c>
      <c r="C576" s="1">
        <v>19713447.1</v>
      </c>
      <c r="D576" s="1">
        <v>20866064</v>
      </c>
      <c r="E576" s="1">
        <v>17301576</v>
      </c>
      <c r="F576" s="1">
        <v>19202003.2</v>
      </c>
      <c r="G576" s="1">
        <v>17567966.9</v>
      </c>
      <c r="H576" s="1">
        <v>16847436.7</v>
      </c>
      <c r="I576" s="1">
        <v>17896595.5</v>
      </c>
      <c r="J576" s="1">
        <v>17773611.7</v>
      </c>
      <c r="K576" s="1">
        <v>18715372.7</v>
      </c>
      <c r="L576" s="1">
        <v>17785595.2</v>
      </c>
      <c r="M576" s="1">
        <v>23387802</v>
      </c>
      <c r="N576" s="1">
        <v>15332760.5</v>
      </c>
    </row>
    <row r="577" ht="14.25">
      <c r="B577" t="s">
        <v>1</v>
      </c>
    </row>
    <row r="578" spans="1:14" ht="14.25">
      <c r="A578" t="s">
        <v>26</v>
      </c>
      <c r="B578" t="s">
        <v>27</v>
      </c>
      <c r="N578" t="s">
        <v>24</v>
      </c>
    </row>
    <row r="579" spans="1:14" ht="14.25">
      <c r="A579" t="s">
        <v>28</v>
      </c>
      <c r="B579" s="16">
        <v>39240</v>
      </c>
      <c r="C579" s="16">
        <f>B579+31</f>
        <v>39271</v>
      </c>
      <c r="D579" s="16">
        <f aca="true" t="shared" si="187" ref="D579:N579">C579+31</f>
        <v>39302</v>
      </c>
      <c r="E579" s="16">
        <f t="shared" si="187"/>
        <v>39333</v>
      </c>
      <c r="F579" s="16">
        <f t="shared" si="187"/>
        <v>39364</v>
      </c>
      <c r="G579" s="16">
        <f t="shared" si="187"/>
        <v>39395</v>
      </c>
      <c r="H579" s="16">
        <f t="shared" si="187"/>
        <v>39426</v>
      </c>
      <c r="I579" s="16">
        <f t="shared" si="187"/>
        <v>39457</v>
      </c>
      <c r="J579" s="16">
        <f t="shared" si="187"/>
        <v>39488</v>
      </c>
      <c r="K579" s="16">
        <f t="shared" si="187"/>
        <v>39519</v>
      </c>
      <c r="L579" s="16">
        <f t="shared" si="187"/>
        <v>39550</v>
      </c>
      <c r="M579" s="16">
        <f t="shared" si="187"/>
        <v>39581</v>
      </c>
      <c r="N579" s="16">
        <f t="shared" si="187"/>
        <v>39612</v>
      </c>
    </row>
    <row r="580" spans="1:14" ht="14.25">
      <c r="A580" t="s">
        <v>0</v>
      </c>
      <c r="B580" s="1">
        <v>6766.94</v>
      </c>
      <c r="C580" s="1">
        <v>57135.92</v>
      </c>
      <c r="D580" s="1">
        <v>61216.06</v>
      </c>
      <c r="E580" s="1">
        <v>51075.79</v>
      </c>
      <c r="F580" s="1">
        <v>55947.01</v>
      </c>
      <c r="G580" s="1">
        <v>55915.09</v>
      </c>
      <c r="H580" s="1">
        <v>49800.64</v>
      </c>
      <c r="I580" s="1">
        <v>50462.04</v>
      </c>
      <c r="J580" s="1">
        <v>55609.12</v>
      </c>
      <c r="K580" s="1">
        <v>57262.52</v>
      </c>
      <c r="L580" s="1">
        <v>53273.42</v>
      </c>
      <c r="M580" s="1">
        <v>63519.4</v>
      </c>
      <c r="N580" s="1">
        <v>43944.52</v>
      </c>
    </row>
    <row r="581" spans="1:14" ht="14.25">
      <c r="A581" t="s">
        <v>2</v>
      </c>
      <c r="B581" s="1">
        <v>1541.89</v>
      </c>
      <c r="C581" s="1">
        <v>10869.77</v>
      </c>
      <c r="D581" s="1">
        <v>11375.44</v>
      </c>
      <c r="E581" s="1">
        <v>9683.04</v>
      </c>
      <c r="F581" s="1">
        <v>9191.54</v>
      </c>
      <c r="G581" s="1">
        <v>9288.29</v>
      </c>
      <c r="H581" s="1">
        <v>7773.84</v>
      </c>
      <c r="I581" s="1">
        <v>8203.25</v>
      </c>
      <c r="J581" s="1">
        <v>7632.24</v>
      </c>
      <c r="K581" s="1">
        <v>7543.08</v>
      </c>
      <c r="L581" s="1">
        <v>7967.58</v>
      </c>
      <c r="M581" s="1">
        <v>11131.99</v>
      </c>
      <c r="N581" s="1">
        <v>7220.22</v>
      </c>
    </row>
    <row r="582" spans="1:14" ht="14.25">
      <c r="A582" t="s">
        <v>3</v>
      </c>
      <c r="B582">
        <v>516.28</v>
      </c>
      <c r="C582" s="1">
        <v>4820.05</v>
      </c>
      <c r="D582" s="1">
        <v>4862.03</v>
      </c>
      <c r="E582" s="1">
        <v>4474.84</v>
      </c>
      <c r="F582" s="1">
        <v>7002.92</v>
      </c>
      <c r="G582" s="1">
        <v>5513.45</v>
      </c>
      <c r="H582" s="1">
        <v>4953.61</v>
      </c>
      <c r="I582" s="1">
        <v>5189.58</v>
      </c>
      <c r="J582" s="1">
        <v>5280.78</v>
      </c>
      <c r="K582" s="1">
        <v>5286.92</v>
      </c>
      <c r="L582" s="1">
        <v>5344.92</v>
      </c>
      <c r="M582" s="1">
        <v>7711.26</v>
      </c>
      <c r="N582" s="1">
        <v>5224.52</v>
      </c>
    </row>
    <row r="583" spans="1:14" ht="14.25">
      <c r="A583" t="s">
        <v>4</v>
      </c>
      <c r="B583" s="1">
        <v>3626.44</v>
      </c>
      <c r="C583" s="1">
        <v>28745.73</v>
      </c>
      <c r="D583" s="1">
        <v>31991.61</v>
      </c>
      <c r="E583" s="1">
        <v>27489.95</v>
      </c>
      <c r="F583" s="1">
        <v>28180.57</v>
      </c>
      <c r="G583" s="1">
        <v>27666.15</v>
      </c>
      <c r="H583" s="1">
        <v>25709.95</v>
      </c>
      <c r="I583" s="1">
        <v>27365.66</v>
      </c>
      <c r="J583" s="1">
        <v>26482.61</v>
      </c>
      <c r="K583" s="1">
        <v>30085</v>
      </c>
      <c r="L583" s="1">
        <v>28332.14</v>
      </c>
      <c r="M583" s="1">
        <v>35653.08</v>
      </c>
      <c r="N583" s="1">
        <v>23723.49</v>
      </c>
    </row>
    <row r="584" spans="1:14" ht="14.25">
      <c r="A584" t="s">
        <v>6</v>
      </c>
      <c r="B584" s="1">
        <v>2237.73</v>
      </c>
      <c r="C584" s="1">
        <v>20091.62</v>
      </c>
      <c r="D584" s="1">
        <v>22013.36</v>
      </c>
      <c r="E584" s="1">
        <v>18979.48</v>
      </c>
      <c r="F584" s="1">
        <v>20520.11</v>
      </c>
      <c r="G584" s="1">
        <v>17838.41</v>
      </c>
      <c r="H584" s="1">
        <v>15642.36</v>
      </c>
      <c r="I584" s="1">
        <v>17794.72</v>
      </c>
      <c r="J584" s="1">
        <v>18253.56</v>
      </c>
      <c r="K584" s="1">
        <v>18986.67</v>
      </c>
      <c r="L584" s="1">
        <v>17122.61</v>
      </c>
      <c r="M584" s="1">
        <v>21282.69</v>
      </c>
      <c r="N584" s="1">
        <v>14582.41</v>
      </c>
    </row>
    <row r="585" spans="1:14" ht="14.25">
      <c r="A585" t="s">
        <v>7</v>
      </c>
      <c r="B585" s="1">
        <v>6291.12</v>
      </c>
      <c r="C585" s="1">
        <v>51208.93</v>
      </c>
      <c r="D585" s="1">
        <v>55622.41</v>
      </c>
      <c r="E585" s="1">
        <v>43642.07</v>
      </c>
      <c r="F585" s="1">
        <v>45254.61</v>
      </c>
      <c r="G585" s="1">
        <v>35226.48</v>
      </c>
      <c r="H585" s="1">
        <v>36288.08</v>
      </c>
      <c r="I585" s="1">
        <v>35394.32</v>
      </c>
      <c r="J585" s="1">
        <v>36147.2</v>
      </c>
      <c r="K585" s="1">
        <v>37852.61</v>
      </c>
      <c r="L585" s="1">
        <v>39873.43</v>
      </c>
      <c r="M585" s="1">
        <v>52113.77</v>
      </c>
      <c r="N585" s="1">
        <v>34962.84</v>
      </c>
    </row>
    <row r="586" spans="1:14" ht="14.25">
      <c r="A586" t="s">
        <v>8</v>
      </c>
      <c r="B586" s="1">
        <v>7414.59</v>
      </c>
      <c r="C586" s="1">
        <v>59128.38</v>
      </c>
      <c r="D586" s="1">
        <v>63205.83</v>
      </c>
      <c r="E586" s="1">
        <v>49768.74</v>
      </c>
      <c r="F586" s="1">
        <v>56214.19</v>
      </c>
      <c r="G586" s="1">
        <v>52803.01</v>
      </c>
      <c r="H586" s="1">
        <v>49732.48</v>
      </c>
      <c r="I586" s="1">
        <v>57849.36</v>
      </c>
      <c r="J586" s="1">
        <v>58060.24</v>
      </c>
      <c r="K586" s="1">
        <v>59067.62</v>
      </c>
      <c r="L586" s="1">
        <v>54806.07</v>
      </c>
      <c r="M586" s="1">
        <v>70695.96</v>
      </c>
      <c r="N586" s="1">
        <v>45362.24</v>
      </c>
    </row>
    <row r="587" spans="1:14" ht="14.25">
      <c r="A587" t="s">
        <v>9</v>
      </c>
      <c r="B587" s="1">
        <v>1540.12</v>
      </c>
      <c r="C587" s="1">
        <v>9202.21</v>
      </c>
      <c r="D587" s="1">
        <v>10289.01</v>
      </c>
      <c r="E587" s="1">
        <v>7732.02</v>
      </c>
      <c r="F587" s="1">
        <v>9486.22</v>
      </c>
      <c r="G587" s="1">
        <v>8544.73</v>
      </c>
      <c r="H587" s="1">
        <v>7953.91</v>
      </c>
      <c r="I587" s="1">
        <v>9367.32</v>
      </c>
      <c r="J587" s="1">
        <v>7831.39</v>
      </c>
      <c r="K587" s="1">
        <v>9657.7</v>
      </c>
      <c r="L587" s="1">
        <v>8303.99</v>
      </c>
      <c r="M587" s="1">
        <v>14388.82</v>
      </c>
      <c r="N587" s="1">
        <v>8890.1</v>
      </c>
    </row>
    <row r="588" spans="1:14" ht="14.25">
      <c r="A588" t="s">
        <v>11</v>
      </c>
      <c r="B588">
        <v>451.38</v>
      </c>
      <c r="C588" s="1">
        <v>3920.05</v>
      </c>
      <c r="D588" s="1">
        <v>4423.92</v>
      </c>
      <c r="E588" s="1">
        <v>3887.92</v>
      </c>
      <c r="F588" s="1">
        <v>5645.58</v>
      </c>
      <c r="G588" s="1">
        <v>6111.53</v>
      </c>
      <c r="H588" s="1">
        <v>5394.06</v>
      </c>
      <c r="I588" s="1">
        <v>6389.31</v>
      </c>
      <c r="J588" s="1">
        <v>5747.28</v>
      </c>
      <c r="K588" s="1">
        <v>5075.46</v>
      </c>
      <c r="L588" s="1">
        <v>5180.32</v>
      </c>
      <c r="M588" s="1">
        <v>8331.42</v>
      </c>
      <c r="N588" s="1">
        <v>5131.96</v>
      </c>
    </row>
    <row r="589" spans="1:14" ht="14.25">
      <c r="A589" t="s">
        <v>12</v>
      </c>
      <c r="B589" s="1">
        <v>1416.55</v>
      </c>
      <c r="C589" s="1">
        <v>11481.3</v>
      </c>
      <c r="D589" s="1">
        <v>13054.52</v>
      </c>
      <c r="E589" s="1">
        <v>12682.83</v>
      </c>
      <c r="F589" s="1">
        <v>15208.22</v>
      </c>
      <c r="G589" s="1">
        <v>13632.22</v>
      </c>
      <c r="H589" s="1">
        <v>13916.66</v>
      </c>
      <c r="I589" s="1">
        <v>14380.93</v>
      </c>
      <c r="J589" s="1">
        <v>14094.12</v>
      </c>
      <c r="K589" s="1">
        <v>15980</v>
      </c>
      <c r="L589" s="1">
        <v>14588.31</v>
      </c>
      <c r="M589" s="1">
        <v>23125.63</v>
      </c>
      <c r="N589" s="1">
        <v>15086.24</v>
      </c>
    </row>
    <row r="590" spans="1:14" ht="14.25">
      <c r="A590" t="s">
        <v>13</v>
      </c>
      <c r="B590" s="1">
        <v>7842.5</v>
      </c>
      <c r="C590" s="1">
        <v>67794.24</v>
      </c>
      <c r="D590" s="1">
        <v>65800.23</v>
      </c>
      <c r="E590" s="1">
        <v>55999.14</v>
      </c>
      <c r="F590" s="1">
        <v>63387.51</v>
      </c>
      <c r="G590" s="1">
        <v>57193.76</v>
      </c>
      <c r="H590" s="1">
        <v>60427.77</v>
      </c>
      <c r="I590" s="1">
        <v>62500.8</v>
      </c>
      <c r="J590" s="1">
        <v>57515.06</v>
      </c>
      <c r="K590" s="1">
        <v>62049.93</v>
      </c>
      <c r="L590" s="1">
        <v>58630.54</v>
      </c>
      <c r="M590" s="1">
        <v>77392.4</v>
      </c>
      <c r="N590" s="1">
        <v>48609.23</v>
      </c>
    </row>
    <row r="591" spans="1:14" ht="14.25">
      <c r="A591" t="s">
        <v>14</v>
      </c>
      <c r="B591" s="1">
        <v>39645.54</v>
      </c>
      <c r="C591" s="1">
        <v>324398.2</v>
      </c>
      <c r="D591" s="1">
        <v>343854.42</v>
      </c>
      <c r="E591" s="1">
        <v>285415.82</v>
      </c>
      <c r="F591" s="1">
        <v>316038.48</v>
      </c>
      <c r="G591" s="1">
        <v>289733.12</v>
      </c>
      <c r="H591" s="1">
        <v>277593.36</v>
      </c>
      <c r="I591" s="1">
        <v>294897.29</v>
      </c>
      <c r="J591" s="1">
        <v>292653.6</v>
      </c>
      <c r="K591" s="1">
        <v>308847.51</v>
      </c>
      <c r="L591" s="1">
        <v>293423.33</v>
      </c>
      <c r="M591" s="1">
        <v>385346.42</v>
      </c>
      <c r="N591" s="1">
        <v>252737.77</v>
      </c>
    </row>
    <row r="592" ht="14.25">
      <c r="A592" t="s">
        <v>83</v>
      </c>
    </row>
    <row r="594" spans="1:14" ht="14.25">
      <c r="A594" t="s">
        <v>37</v>
      </c>
      <c r="B594" t="s">
        <v>38</v>
      </c>
      <c r="N594" t="s">
        <v>27</v>
      </c>
    </row>
    <row r="595" spans="2:14" ht="14.25">
      <c r="B595" s="16">
        <v>38874</v>
      </c>
      <c r="C595" s="16">
        <f>B595+31</f>
        <v>38905</v>
      </c>
      <c r="D595" s="16">
        <f aca="true" t="shared" si="188" ref="D595:N595">C595+31</f>
        <v>38936</v>
      </c>
      <c r="E595" s="16">
        <f t="shared" si="188"/>
        <v>38967</v>
      </c>
      <c r="F595" s="16">
        <f t="shared" si="188"/>
        <v>38998</v>
      </c>
      <c r="G595" s="16">
        <f t="shared" si="188"/>
        <v>39029</v>
      </c>
      <c r="H595" s="16">
        <f t="shared" si="188"/>
        <v>39060</v>
      </c>
      <c r="I595" s="16">
        <f t="shared" si="188"/>
        <v>39091</v>
      </c>
      <c r="J595" s="16">
        <f t="shared" si="188"/>
        <v>39122</v>
      </c>
      <c r="K595" s="16">
        <f t="shared" si="188"/>
        <v>39153</v>
      </c>
      <c r="L595" s="16">
        <f t="shared" si="188"/>
        <v>39184</v>
      </c>
      <c r="M595" s="16">
        <f t="shared" si="188"/>
        <v>39215</v>
      </c>
      <c r="N595" s="16">
        <f t="shared" si="188"/>
        <v>39246</v>
      </c>
    </row>
    <row r="596" spans="1:14" ht="14.25">
      <c r="A596" t="s">
        <v>0</v>
      </c>
      <c r="B596" s="1">
        <v>223690</v>
      </c>
      <c r="C596" s="1">
        <v>3511704</v>
      </c>
      <c r="D596" s="1">
        <v>3469469.4</v>
      </c>
      <c r="E596" s="1">
        <v>3301443.6</v>
      </c>
      <c r="F596" s="1">
        <v>3479287.2</v>
      </c>
      <c r="G596" s="1">
        <v>3336221.7</v>
      </c>
      <c r="H596" s="1">
        <v>3455722.3</v>
      </c>
      <c r="I596" s="1">
        <v>3468350.5</v>
      </c>
      <c r="J596" s="1">
        <v>3338441.7</v>
      </c>
      <c r="K596" s="1">
        <v>3841948.3</v>
      </c>
      <c r="L596" s="1">
        <v>3388505.3</v>
      </c>
      <c r="M596" s="1">
        <v>3915416.1</v>
      </c>
      <c r="N596" s="1">
        <v>3169232.7</v>
      </c>
    </row>
    <row r="597" spans="1:14" ht="14.25">
      <c r="A597" t="s">
        <v>2</v>
      </c>
      <c r="B597" s="1">
        <v>60549</v>
      </c>
      <c r="C597" s="1">
        <v>734411</v>
      </c>
      <c r="D597" s="1">
        <v>766837</v>
      </c>
      <c r="E597" s="1">
        <v>678174.9</v>
      </c>
      <c r="F597" s="1">
        <v>644739.2</v>
      </c>
      <c r="G597" s="1">
        <v>679847.7</v>
      </c>
      <c r="H597" s="1">
        <v>709740.8</v>
      </c>
      <c r="I597" s="1">
        <v>677083.5</v>
      </c>
      <c r="J597" s="1">
        <v>663836.4</v>
      </c>
      <c r="K597" s="1">
        <v>760761.9</v>
      </c>
      <c r="L597" s="1">
        <v>731457.2</v>
      </c>
      <c r="M597" s="1">
        <v>919171.3</v>
      </c>
      <c r="N597" s="1">
        <v>693240.9</v>
      </c>
    </row>
    <row r="598" spans="1:14" ht="14.25">
      <c r="A598" t="s">
        <v>3</v>
      </c>
      <c r="B598" s="1">
        <v>14026</v>
      </c>
      <c r="C598" s="1">
        <v>278225</v>
      </c>
      <c r="D598" s="1">
        <v>282149</v>
      </c>
      <c r="E598" s="1">
        <v>248911.4</v>
      </c>
      <c r="F598" s="1">
        <v>228140.1</v>
      </c>
      <c r="G598" s="1">
        <v>272473.6</v>
      </c>
      <c r="H598" s="1">
        <v>219057.1</v>
      </c>
      <c r="I598" s="1">
        <v>252876</v>
      </c>
      <c r="J598" s="1">
        <v>233023.4</v>
      </c>
      <c r="K598" s="1">
        <v>251101.8</v>
      </c>
      <c r="L598" s="1">
        <v>281288.2</v>
      </c>
      <c r="M598" s="1">
        <v>459465.1</v>
      </c>
      <c r="N598" s="1">
        <v>305094.1</v>
      </c>
    </row>
    <row r="599" spans="1:14" ht="14.25">
      <c r="A599" t="s">
        <v>4</v>
      </c>
      <c r="B599" s="1">
        <v>105355</v>
      </c>
      <c r="C599" s="1">
        <v>1448790</v>
      </c>
      <c r="D599" s="1">
        <v>1577786</v>
      </c>
      <c r="E599" s="1">
        <v>1521642.9</v>
      </c>
      <c r="F599" s="1">
        <v>1708380.7</v>
      </c>
      <c r="G599" s="1">
        <v>1825989.5</v>
      </c>
      <c r="H599" s="1">
        <v>1748036</v>
      </c>
      <c r="I599" s="1">
        <v>1780632.3</v>
      </c>
      <c r="J599" s="1">
        <v>1689567.5</v>
      </c>
      <c r="K599" s="1">
        <v>1913556.9</v>
      </c>
      <c r="L599" s="1">
        <v>1766081.8</v>
      </c>
      <c r="M599" s="1">
        <v>2156353.3</v>
      </c>
      <c r="N599" s="1">
        <v>1725060.4</v>
      </c>
    </row>
    <row r="600" spans="1:14" ht="14.25">
      <c r="A600" t="s">
        <v>39</v>
      </c>
      <c r="B600" s="1">
        <v>26533</v>
      </c>
      <c r="C600" s="1">
        <v>362532</v>
      </c>
      <c r="D600" s="1">
        <v>350417</v>
      </c>
      <c r="E600" s="1">
        <v>331071</v>
      </c>
      <c r="F600" s="1">
        <v>311483.3</v>
      </c>
      <c r="G600" s="1">
        <v>312815.5</v>
      </c>
      <c r="H600" s="1">
        <v>364356.7</v>
      </c>
      <c r="I600" s="1">
        <v>272446.7</v>
      </c>
      <c r="J600">
        <v>0</v>
      </c>
      <c r="K600">
        <v>0</v>
      </c>
      <c r="L600">
        <v>0</v>
      </c>
      <c r="M600">
        <v>0</v>
      </c>
      <c r="N600">
        <v>0</v>
      </c>
    </row>
    <row r="601" spans="1:14" ht="14.25">
      <c r="A601" t="s">
        <v>6</v>
      </c>
      <c r="B601" s="1">
        <v>93910</v>
      </c>
      <c r="C601" s="1">
        <v>1238468</v>
      </c>
      <c r="D601" s="1">
        <v>1271645</v>
      </c>
      <c r="E601" s="1">
        <v>1184110.8</v>
      </c>
      <c r="F601" s="1">
        <v>1155783.8</v>
      </c>
      <c r="G601" s="1">
        <v>1237565.5</v>
      </c>
      <c r="H601" s="1">
        <v>1282327.9</v>
      </c>
      <c r="I601" s="1">
        <v>1259579.1</v>
      </c>
      <c r="J601" s="1">
        <v>1268147.6</v>
      </c>
      <c r="K601" s="1">
        <v>1562918</v>
      </c>
      <c r="L601" s="1">
        <v>1341240.8</v>
      </c>
      <c r="M601" s="1">
        <v>1614601.8</v>
      </c>
      <c r="N601" s="1">
        <v>1131782.8</v>
      </c>
    </row>
    <row r="602" spans="1:14" ht="14.25">
      <c r="A602" t="s">
        <v>7</v>
      </c>
      <c r="B602" s="1">
        <v>198580</v>
      </c>
      <c r="C602" s="1">
        <v>3128529</v>
      </c>
      <c r="D602" s="1">
        <v>3455107</v>
      </c>
      <c r="E602" s="1">
        <v>2509978.3</v>
      </c>
      <c r="F602" s="1">
        <v>2392074.6</v>
      </c>
      <c r="G602" s="1">
        <v>2856572.4</v>
      </c>
      <c r="H602" s="1">
        <v>2233371</v>
      </c>
      <c r="I602" s="1">
        <v>2422642</v>
      </c>
      <c r="J602" s="1">
        <v>2318551.5</v>
      </c>
      <c r="K602" s="1">
        <v>2819338.3</v>
      </c>
      <c r="L602" s="1">
        <v>2612177.5</v>
      </c>
      <c r="M602" s="1">
        <v>3401491.5</v>
      </c>
      <c r="N602" s="1">
        <v>2890572</v>
      </c>
    </row>
    <row r="603" spans="1:14" ht="14.25">
      <c r="A603" t="s">
        <v>8</v>
      </c>
      <c r="B603" s="1">
        <v>240924</v>
      </c>
      <c r="C603" s="1">
        <v>3598495</v>
      </c>
      <c r="D603" s="1">
        <v>3739926.1</v>
      </c>
      <c r="E603" s="1">
        <v>3500565.3</v>
      </c>
      <c r="F603" s="1">
        <v>3442509.6</v>
      </c>
      <c r="G603" s="1">
        <v>3681427.9</v>
      </c>
      <c r="H603" s="1">
        <v>3547371.4</v>
      </c>
      <c r="I603" s="1">
        <v>3555327.6</v>
      </c>
      <c r="J603" s="1">
        <v>3781028.6</v>
      </c>
      <c r="K603" s="1">
        <v>4013670.5</v>
      </c>
      <c r="L603" s="1">
        <v>3652213.1</v>
      </c>
      <c r="M603" s="1">
        <v>4516895.3</v>
      </c>
      <c r="N603" s="1">
        <v>3604709.2</v>
      </c>
    </row>
    <row r="604" spans="1:14" ht="14.25">
      <c r="A604" t="s">
        <v>9</v>
      </c>
      <c r="B604" s="1">
        <v>53718</v>
      </c>
      <c r="C604" s="1">
        <v>622524</v>
      </c>
      <c r="D604" s="1">
        <v>682494</v>
      </c>
      <c r="E604" s="1">
        <v>521432.4</v>
      </c>
      <c r="F604" s="1">
        <v>539946.8</v>
      </c>
      <c r="G604" s="1">
        <v>578526.3</v>
      </c>
      <c r="H604" s="1">
        <v>606587.9</v>
      </c>
      <c r="I604" s="1">
        <v>589105.3</v>
      </c>
      <c r="J604" s="1">
        <v>518281</v>
      </c>
      <c r="K604" s="1">
        <v>684505.5</v>
      </c>
      <c r="L604" s="1">
        <v>545727.4</v>
      </c>
      <c r="M604" s="1">
        <v>932988.5</v>
      </c>
      <c r="N604" s="1">
        <v>561446.8</v>
      </c>
    </row>
    <row r="605" spans="1:14" ht="14.25">
      <c r="A605" t="s">
        <v>11</v>
      </c>
      <c r="B605" s="1">
        <v>29957</v>
      </c>
      <c r="C605" s="1">
        <v>414898</v>
      </c>
      <c r="D605" s="1">
        <v>426776</v>
      </c>
      <c r="E605" s="1">
        <v>376384.1</v>
      </c>
      <c r="F605" s="1">
        <v>245600.9</v>
      </c>
      <c r="G605" s="1">
        <v>301678.6</v>
      </c>
      <c r="H605" s="1">
        <v>298115.1</v>
      </c>
      <c r="I605" s="1">
        <v>283683.8</v>
      </c>
      <c r="J605" s="1">
        <v>255851.9</v>
      </c>
      <c r="K605" s="1">
        <v>300468.8</v>
      </c>
      <c r="L605" s="1">
        <v>287312.8</v>
      </c>
      <c r="M605" s="1">
        <v>364597.2</v>
      </c>
      <c r="N605" s="1">
        <v>241366.9</v>
      </c>
    </row>
    <row r="606" spans="1:14" ht="14.25">
      <c r="A606" t="s">
        <v>12</v>
      </c>
      <c r="B606" s="1">
        <v>52977</v>
      </c>
      <c r="C606" s="1">
        <v>739833</v>
      </c>
      <c r="D606" s="1">
        <v>721134</v>
      </c>
      <c r="E606" s="1">
        <v>722645.9</v>
      </c>
      <c r="F606" s="1">
        <v>648209</v>
      </c>
      <c r="G606" s="1">
        <v>689834.3</v>
      </c>
      <c r="H606" s="1">
        <v>740718</v>
      </c>
      <c r="I606" s="1">
        <v>716942.9</v>
      </c>
      <c r="J606" s="1">
        <v>697956.1</v>
      </c>
      <c r="K606" s="1">
        <v>748652.9</v>
      </c>
      <c r="L606" s="1">
        <v>717493.8</v>
      </c>
      <c r="M606" s="1">
        <v>1031533.1</v>
      </c>
      <c r="N606" s="1">
        <v>674371.7</v>
      </c>
    </row>
    <row r="607" spans="1:14" ht="14.25">
      <c r="A607" t="s">
        <v>13</v>
      </c>
      <c r="B607" s="1">
        <v>253733</v>
      </c>
      <c r="C607" s="1">
        <v>3759893</v>
      </c>
      <c r="D607" s="1">
        <v>4233526.5</v>
      </c>
      <c r="E607" s="1">
        <v>3425649.7</v>
      </c>
      <c r="F607" s="1">
        <v>3140496.7</v>
      </c>
      <c r="G607" s="1">
        <v>3472566.8</v>
      </c>
      <c r="H607" s="1">
        <v>3396158.4</v>
      </c>
      <c r="I607" s="1">
        <v>3329169.1</v>
      </c>
      <c r="J607" s="1">
        <v>3325701.4</v>
      </c>
      <c r="K607" s="1">
        <v>3515976.9</v>
      </c>
      <c r="L607" s="1">
        <v>3146710.8</v>
      </c>
      <c r="M607" s="1">
        <v>4310740.8</v>
      </c>
      <c r="N607" s="1">
        <v>3015889.1</v>
      </c>
    </row>
    <row r="608" spans="1:14" ht="14.25">
      <c r="A608" t="s">
        <v>14</v>
      </c>
      <c r="B608" s="1">
        <v>1353952</v>
      </c>
      <c r="C608" s="1">
        <v>19838302</v>
      </c>
      <c r="D608" s="1">
        <v>20977267</v>
      </c>
      <c r="E608" s="1">
        <v>18322010.3</v>
      </c>
      <c r="F608" s="1">
        <v>17936651.9</v>
      </c>
      <c r="G608" s="1">
        <v>19245519.8</v>
      </c>
      <c r="H608" s="1">
        <v>18601562.6</v>
      </c>
      <c r="I608" s="1">
        <v>18607838.8</v>
      </c>
      <c r="J608" s="1">
        <v>18090387.1</v>
      </c>
      <c r="K608" s="1">
        <v>20412899.8</v>
      </c>
      <c r="L608" s="1">
        <v>18470208.7</v>
      </c>
      <c r="M608" s="1">
        <v>23623254</v>
      </c>
      <c r="N608" s="1">
        <v>18012766.6</v>
      </c>
    </row>
    <row r="609" spans="1:14" ht="14.25">
      <c r="A609" t="s">
        <v>40</v>
      </c>
      <c r="B609" t="s">
        <v>38</v>
      </c>
      <c r="N609" t="s">
        <v>27</v>
      </c>
    </row>
    <row r="611" spans="1:14" ht="14.25">
      <c r="A611" t="s">
        <v>42</v>
      </c>
      <c r="B611" s="16">
        <v>38874</v>
      </c>
      <c r="C611" s="16">
        <f>B611+31</f>
        <v>38905</v>
      </c>
      <c r="D611" s="16">
        <f aca="true" t="shared" si="189" ref="D611:N611">C611+31</f>
        <v>38936</v>
      </c>
      <c r="E611" s="16">
        <f t="shared" si="189"/>
        <v>38967</v>
      </c>
      <c r="F611" s="16">
        <f t="shared" si="189"/>
        <v>38998</v>
      </c>
      <c r="G611" s="16">
        <f t="shared" si="189"/>
        <v>39029</v>
      </c>
      <c r="H611" s="16">
        <f t="shared" si="189"/>
        <v>39060</v>
      </c>
      <c r="I611" s="16">
        <f t="shared" si="189"/>
        <v>39091</v>
      </c>
      <c r="J611" s="16">
        <f t="shared" si="189"/>
        <v>39122</v>
      </c>
      <c r="K611" s="16">
        <f t="shared" si="189"/>
        <v>39153</v>
      </c>
      <c r="L611" s="16">
        <f t="shared" si="189"/>
        <v>39184</v>
      </c>
      <c r="M611" s="16">
        <f t="shared" si="189"/>
        <v>39215</v>
      </c>
      <c r="N611" s="16">
        <f t="shared" si="189"/>
        <v>39246</v>
      </c>
    </row>
    <row r="612" spans="1:14" ht="14.25">
      <c r="A612" t="s">
        <v>0</v>
      </c>
      <c r="B612" s="1">
        <v>3579.04</v>
      </c>
      <c r="C612" s="1">
        <v>56187.26</v>
      </c>
      <c r="D612" s="1">
        <v>55511.51</v>
      </c>
      <c r="E612" s="1">
        <v>52823.1</v>
      </c>
      <c r="F612" s="1">
        <v>55668.6</v>
      </c>
      <c r="G612" s="1">
        <v>53379.55</v>
      </c>
      <c r="H612" s="1">
        <v>55291.56</v>
      </c>
      <c r="I612" s="1">
        <v>55493.61</v>
      </c>
      <c r="J612" s="1">
        <v>53415.07</v>
      </c>
      <c r="K612" s="1">
        <v>61471.17</v>
      </c>
      <c r="L612" s="1">
        <v>54216.08</v>
      </c>
      <c r="M612" s="1">
        <v>62646.66</v>
      </c>
      <c r="N612" s="1">
        <v>50707.72</v>
      </c>
    </row>
    <row r="613" spans="1:14" ht="14.25">
      <c r="A613" t="s">
        <v>2</v>
      </c>
      <c r="B613">
        <v>968.78</v>
      </c>
      <c r="C613" s="1">
        <v>11750.58</v>
      </c>
      <c r="D613" s="1">
        <v>12269.39</v>
      </c>
      <c r="E613" s="1">
        <v>10850.8</v>
      </c>
      <c r="F613" s="1">
        <v>10315.83</v>
      </c>
      <c r="G613" s="1">
        <v>10877.56</v>
      </c>
      <c r="H613" s="1">
        <v>11355.85</v>
      </c>
      <c r="I613" s="1">
        <v>10833.34</v>
      </c>
      <c r="J613" s="1">
        <v>10621.38</v>
      </c>
      <c r="K613" s="1">
        <v>12172.19</v>
      </c>
      <c r="L613" s="1">
        <v>11703.32</v>
      </c>
      <c r="M613" s="1">
        <v>14706.74</v>
      </c>
      <c r="N613" s="1">
        <v>11091.85</v>
      </c>
    </row>
    <row r="614" spans="1:14" ht="14.25">
      <c r="A614" t="s">
        <v>3</v>
      </c>
      <c r="B614">
        <v>224.42</v>
      </c>
      <c r="C614" s="1">
        <v>4451.6</v>
      </c>
      <c r="D614" s="1">
        <v>4514.38</v>
      </c>
      <c r="E614" s="1">
        <v>3982.58</v>
      </c>
      <c r="F614" s="1">
        <v>3650.24</v>
      </c>
      <c r="G614" s="1">
        <v>4359.58</v>
      </c>
      <c r="H614" s="1">
        <v>3504.91</v>
      </c>
      <c r="I614" s="1">
        <v>4046.02</v>
      </c>
      <c r="J614" s="1">
        <v>3728.37</v>
      </c>
      <c r="K614" s="1">
        <v>4017.63</v>
      </c>
      <c r="L614" s="1">
        <v>4500.61</v>
      </c>
      <c r="M614" s="1">
        <v>7351.44</v>
      </c>
      <c r="N614" s="1">
        <v>4881.51</v>
      </c>
    </row>
    <row r="615" spans="1:14" ht="14.25">
      <c r="A615" t="s">
        <v>4</v>
      </c>
      <c r="B615" s="1">
        <v>1685.68</v>
      </c>
      <c r="C615" s="1">
        <v>23180.64</v>
      </c>
      <c r="D615" s="1">
        <v>25244.58</v>
      </c>
      <c r="E615" s="1">
        <v>24346.29</v>
      </c>
      <c r="F615" s="1">
        <v>27334.09</v>
      </c>
      <c r="G615" s="1">
        <v>29215.83</v>
      </c>
      <c r="H615" s="1">
        <v>27968.58</v>
      </c>
      <c r="I615" s="1">
        <v>28490.12</v>
      </c>
      <c r="J615" s="1">
        <v>27033.08</v>
      </c>
      <c r="K615" s="1">
        <v>30616.91</v>
      </c>
      <c r="L615" s="1">
        <v>28257.31</v>
      </c>
      <c r="M615" s="1">
        <v>34501.65</v>
      </c>
      <c r="N615" s="1">
        <v>27600.97</v>
      </c>
    </row>
    <row r="616" spans="1:14" ht="14.25">
      <c r="A616" t="s">
        <v>41</v>
      </c>
      <c r="B616">
        <v>424.53</v>
      </c>
      <c r="C616" s="1">
        <v>5800.51</v>
      </c>
      <c r="D616" s="1">
        <v>5606.67</v>
      </c>
      <c r="E616" s="1">
        <v>5297.14</v>
      </c>
      <c r="F616" s="1">
        <v>4983.73</v>
      </c>
      <c r="G616" s="1">
        <v>5005.05</v>
      </c>
      <c r="H616" s="1">
        <v>5829.71</v>
      </c>
      <c r="I616" s="1">
        <v>4359.15</v>
      </c>
      <c r="J616">
        <v>0</v>
      </c>
      <c r="K616">
        <v>0</v>
      </c>
      <c r="L616">
        <v>0</v>
      </c>
      <c r="M616">
        <v>0</v>
      </c>
      <c r="N616">
        <v>0</v>
      </c>
    </row>
    <row r="617" spans="1:14" ht="14.25">
      <c r="A617" t="s">
        <v>6</v>
      </c>
      <c r="B617" s="1">
        <v>1502.56</v>
      </c>
      <c r="C617" s="1">
        <v>19815.49</v>
      </c>
      <c r="D617" s="1">
        <v>20346.32</v>
      </c>
      <c r="E617" s="1">
        <v>18945.77</v>
      </c>
      <c r="F617" s="1">
        <v>18492.54</v>
      </c>
      <c r="G617" s="1">
        <v>19801.05</v>
      </c>
      <c r="H617" s="1">
        <v>20517.25</v>
      </c>
      <c r="I617" s="1">
        <v>20153.27</v>
      </c>
      <c r="J617" s="1">
        <v>20290.36</v>
      </c>
      <c r="K617" s="1">
        <v>25006.69</v>
      </c>
      <c r="L617" s="1">
        <v>21459.85</v>
      </c>
      <c r="M617" s="1">
        <v>25833.63</v>
      </c>
      <c r="N617" s="1">
        <v>18108.52</v>
      </c>
    </row>
    <row r="618" spans="1:14" ht="14.25">
      <c r="A618" t="s">
        <v>7</v>
      </c>
      <c r="B618" s="1">
        <v>3177.28</v>
      </c>
      <c r="C618" s="1">
        <v>50056.46</v>
      </c>
      <c r="D618" s="1">
        <v>55281.71</v>
      </c>
      <c r="E618" s="1">
        <v>40159.65</v>
      </c>
      <c r="F618" s="1">
        <v>38273.19</v>
      </c>
      <c r="G618" s="1">
        <v>45705.16</v>
      </c>
      <c r="H618" s="1">
        <v>35733.94</v>
      </c>
      <c r="I618" s="1">
        <v>38762.27</v>
      </c>
      <c r="J618" s="1">
        <v>37096.82</v>
      </c>
      <c r="K618" s="1">
        <v>45109.41</v>
      </c>
      <c r="L618" s="1">
        <v>41794.84</v>
      </c>
      <c r="M618" s="1">
        <v>54423.86</v>
      </c>
      <c r="N618" s="1">
        <v>46249.15</v>
      </c>
    </row>
    <row r="619" spans="1:14" ht="14.25">
      <c r="A619" t="s">
        <v>8</v>
      </c>
      <c r="B619" s="1">
        <v>3854.78</v>
      </c>
      <c r="C619" s="1">
        <v>57575.92</v>
      </c>
      <c r="D619" s="1">
        <v>59838.82</v>
      </c>
      <c r="E619" s="1">
        <v>56009.04</v>
      </c>
      <c r="F619" s="1">
        <v>55080.15</v>
      </c>
      <c r="G619" s="1">
        <v>58902.85</v>
      </c>
      <c r="H619" s="1">
        <v>56757.94</v>
      </c>
      <c r="I619" s="1">
        <v>56885.24</v>
      </c>
      <c r="J619" s="1">
        <v>60496.46</v>
      </c>
      <c r="K619" s="1">
        <v>64218.73</v>
      </c>
      <c r="L619" s="1">
        <v>58435.41</v>
      </c>
      <c r="M619" s="1">
        <v>72270.32</v>
      </c>
      <c r="N619" s="1">
        <v>57675.35</v>
      </c>
    </row>
    <row r="620" spans="1:14" ht="14.25">
      <c r="A620" t="s">
        <v>9</v>
      </c>
      <c r="B620">
        <v>859.49</v>
      </c>
      <c r="C620" s="1">
        <v>9960.38</v>
      </c>
      <c r="D620" s="1">
        <v>10919.9</v>
      </c>
      <c r="E620" s="1">
        <v>8342.92</v>
      </c>
      <c r="F620" s="1">
        <v>8639.15</v>
      </c>
      <c r="G620" s="1">
        <v>9256.42</v>
      </c>
      <c r="H620" s="1">
        <v>9705.41</v>
      </c>
      <c r="I620" s="1">
        <v>9425.68</v>
      </c>
      <c r="J620" s="1">
        <v>8292.5</v>
      </c>
      <c r="K620" s="1">
        <v>10952.09</v>
      </c>
      <c r="L620" s="1">
        <v>8731.64</v>
      </c>
      <c r="M620" s="1">
        <v>14927.82</v>
      </c>
      <c r="N620" s="1">
        <v>8983.15</v>
      </c>
    </row>
    <row r="621" spans="1:14" ht="14.25">
      <c r="A621" t="s">
        <v>11</v>
      </c>
      <c r="B621">
        <v>479.31</v>
      </c>
      <c r="C621" s="1">
        <v>6638.37</v>
      </c>
      <c r="D621" s="1">
        <v>6828.42</v>
      </c>
      <c r="E621" s="1">
        <v>6022.15</v>
      </c>
      <c r="F621" s="1">
        <v>3929.61</v>
      </c>
      <c r="G621" s="1">
        <v>4826.86</v>
      </c>
      <c r="H621" s="1">
        <v>4769.84</v>
      </c>
      <c r="I621" s="1">
        <v>4538.94</v>
      </c>
      <c r="J621" s="1">
        <v>4093.63</v>
      </c>
      <c r="K621" s="1">
        <v>4807.5</v>
      </c>
      <c r="L621" s="1">
        <v>4597</v>
      </c>
      <c r="M621" s="1">
        <v>5833.56</v>
      </c>
      <c r="N621" s="1">
        <v>3861.87</v>
      </c>
    </row>
    <row r="622" spans="1:14" ht="14.25">
      <c r="A622" t="s">
        <v>12</v>
      </c>
      <c r="B622">
        <v>847.63</v>
      </c>
      <c r="C622" s="1">
        <v>11837.33</v>
      </c>
      <c r="D622" s="1">
        <v>11538.14</v>
      </c>
      <c r="E622" s="1">
        <v>11562.33</v>
      </c>
      <c r="F622" s="1">
        <v>10371.34</v>
      </c>
      <c r="G622" s="1">
        <v>11037.35</v>
      </c>
      <c r="H622" s="1">
        <v>11851.49</v>
      </c>
      <c r="I622" s="1">
        <v>11471.09</v>
      </c>
      <c r="J622" s="1">
        <v>11167.3</v>
      </c>
      <c r="K622" s="1">
        <v>11978.45</v>
      </c>
      <c r="L622" s="1">
        <v>11479.9</v>
      </c>
      <c r="M622" s="1">
        <v>16504.53</v>
      </c>
      <c r="N622" s="1">
        <v>10789.95</v>
      </c>
    </row>
    <row r="623" spans="1:14" ht="14.25">
      <c r="A623" t="s">
        <v>13</v>
      </c>
      <c r="B623" s="1">
        <v>4586.51</v>
      </c>
      <c r="C623" s="1">
        <v>67402.24</v>
      </c>
      <c r="D623" s="1">
        <v>75625.35</v>
      </c>
      <c r="E623" s="1">
        <v>62418.61</v>
      </c>
      <c r="F623" s="1">
        <v>58789.85</v>
      </c>
      <c r="G623" s="1">
        <v>64691.02</v>
      </c>
      <c r="H623" s="1">
        <v>63078.71</v>
      </c>
      <c r="I623" s="1">
        <v>62169.87</v>
      </c>
      <c r="J623" s="1">
        <v>61659.06</v>
      </c>
      <c r="K623" s="1">
        <v>65823.41</v>
      </c>
      <c r="L623" s="1">
        <v>59177.78</v>
      </c>
      <c r="M623" s="1">
        <v>79753.62</v>
      </c>
      <c r="N623" s="1">
        <v>56879.53</v>
      </c>
    </row>
    <row r="624" spans="1:14" ht="14.25">
      <c r="A624" t="s">
        <v>14</v>
      </c>
      <c r="B624" s="1">
        <v>22190.01</v>
      </c>
      <c r="C624" s="1">
        <v>324656.78</v>
      </c>
      <c r="D624" s="1">
        <v>343525.19</v>
      </c>
      <c r="E624" s="1">
        <v>300760.38</v>
      </c>
      <c r="F624" s="1">
        <v>295528.32</v>
      </c>
      <c r="G624" s="1">
        <v>317058.28</v>
      </c>
      <c r="H624" s="1">
        <v>306365.19</v>
      </c>
      <c r="I624" s="1">
        <v>306628.6</v>
      </c>
      <c r="J624" s="1">
        <v>297894.03</v>
      </c>
      <c r="K624" s="1">
        <v>336174.18</v>
      </c>
      <c r="L624" s="1">
        <v>304353.74</v>
      </c>
      <c r="M624" s="1">
        <v>388753.83</v>
      </c>
      <c r="N624" s="1">
        <v>296829.57</v>
      </c>
    </row>
    <row r="625" ht="14.25">
      <c r="B625" t="s">
        <v>1</v>
      </c>
    </row>
    <row r="627" ht="14.25">
      <c r="A627" s="5" t="s">
        <v>29</v>
      </c>
    </row>
    <row r="628" ht="14.25">
      <c r="A628" t="s">
        <v>30</v>
      </c>
    </row>
    <row r="629" ht="14.25">
      <c r="A629" t="s">
        <v>31</v>
      </c>
    </row>
    <row r="630" ht="14.25">
      <c r="A630" t="s">
        <v>32</v>
      </c>
    </row>
    <row r="631" ht="14.25">
      <c r="A631" t="s">
        <v>33</v>
      </c>
    </row>
    <row r="632" ht="14.25">
      <c r="A632" t="s">
        <v>34</v>
      </c>
    </row>
    <row r="633" ht="14.25">
      <c r="A633" t="s">
        <v>35</v>
      </c>
    </row>
    <row r="634" ht="14.25">
      <c r="A634" t="s">
        <v>36</v>
      </c>
    </row>
    <row r="635" ht="14.25">
      <c r="A635" t="s">
        <v>52</v>
      </c>
    </row>
    <row r="636" ht="14.25">
      <c r="A636" t="s">
        <v>65</v>
      </c>
    </row>
  </sheetData>
  <sheetProtection/>
  <mergeCells count="3">
    <mergeCell ref="A160:N160"/>
    <mergeCell ref="A107:N107"/>
    <mergeCell ref="A1:N1"/>
  </mergeCells>
  <printOptions/>
  <pageMargins left="0.7" right="0.7" top="0.75" bottom="0.75" header="0.3" footer="0.3"/>
  <pageSetup horizontalDpi="600" verticalDpi="600" orientation="landscape" scale="45" r:id="rId1"/>
  <headerFooter>
    <oddFooter>&amp;L&amp;Z&amp;F</oddFooter>
  </headerFooter>
  <rowBreaks count="13" manualBreakCount="13">
    <brk id="54" max="255" man="1"/>
    <brk id="105" max="255" man="1"/>
    <brk id="159" max="255" man="1"/>
    <brk id="212" max="255" man="1"/>
    <brk id="258" max="255" man="1"/>
    <brk id="305" max="255" man="1"/>
    <brk id="354" max="255" man="1"/>
    <brk id="401" max="255" man="1"/>
    <brk id="448" max="255" man="1"/>
    <brk id="494" max="255" man="1"/>
    <brk id="528" max="255" man="1"/>
    <brk id="561" max="255" man="1"/>
    <brk id="59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Brandt, Lynda</dc:creator>
  <cp:keywords/>
  <dc:description/>
  <cp:lastModifiedBy>O'Keefe, Erin</cp:lastModifiedBy>
  <cp:lastPrinted>2019-08-28T18:21:24Z</cp:lastPrinted>
  <dcterms:created xsi:type="dcterms:W3CDTF">2011-12-12T16:21:51Z</dcterms:created>
  <dcterms:modified xsi:type="dcterms:W3CDTF">2019-08-28T18:21:29Z</dcterms:modified>
  <cp:category/>
  <cp:version/>
  <cp:contentType/>
  <cp:contentStatus/>
</cp:coreProperties>
</file>